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5180" windowHeight="10620" activeTab="2"/>
  </bookViews>
  <sheets>
    <sheet name="DML00350000" sheetId="1" r:id="rId1"/>
    <sheet name="0503721" sheetId="2" r:id="rId2"/>
    <sheet name="0503721 Контроль без формул" sheetId="3" r:id="rId3"/>
  </sheets>
  <calcPr calcId="145621"/>
</workbook>
</file>

<file path=xl/calcChain.xml><?xml version="1.0" encoding="utf-8"?>
<calcChain xmlns="http://schemas.openxmlformats.org/spreadsheetml/2006/main">
  <c r="G21" i="2" l="1"/>
  <c r="G44" i="2"/>
  <c r="G49" i="2"/>
  <c r="G48" i="2"/>
  <c r="G56" i="2"/>
  <c r="G55" i="2"/>
  <c r="G54" i="2"/>
  <c r="G53" i="2"/>
  <c r="G52" i="2"/>
  <c r="G68" i="2"/>
  <c r="G72" i="2"/>
  <c r="G71" i="2"/>
  <c r="G85" i="2"/>
  <c r="G84" i="2"/>
  <c r="G83" i="2"/>
  <c r="G105" i="2"/>
  <c r="G104" i="2"/>
  <c r="G103" i="2"/>
  <c r="G102" i="2"/>
  <c r="G111" i="2"/>
  <c r="G110" i="2"/>
  <c r="G109" i="2"/>
  <c r="G108" i="2"/>
  <c r="D17" i="2"/>
  <c r="E17" i="2"/>
  <c r="F17" i="2"/>
  <c r="G18" i="2"/>
  <c r="G17" i="2" s="1"/>
  <c r="D20" i="2"/>
  <c r="E20" i="2"/>
  <c r="F20" i="2"/>
  <c r="G20" i="2"/>
  <c r="D23" i="2"/>
  <c r="E23" i="2"/>
  <c r="F23" i="2"/>
  <c r="G24" i="2"/>
  <c r="G23" i="2" s="1"/>
  <c r="D26" i="2"/>
  <c r="E26" i="2"/>
  <c r="F26" i="2"/>
  <c r="G27" i="2"/>
  <c r="G26" i="2" s="1"/>
  <c r="D29" i="2"/>
  <c r="E29" i="2"/>
  <c r="F29" i="2"/>
  <c r="G30" i="2"/>
  <c r="G29" i="2" s="1"/>
  <c r="D32" i="2"/>
  <c r="E32" i="2"/>
  <c r="F32" i="2"/>
  <c r="G33" i="2"/>
  <c r="G32" i="2" s="1"/>
  <c r="D40" i="2"/>
  <c r="E40" i="2"/>
  <c r="F40" i="2"/>
  <c r="G41" i="2"/>
  <c r="G40" i="2" s="1"/>
  <c r="D43" i="2"/>
  <c r="E43" i="2"/>
  <c r="F43" i="2"/>
  <c r="G43" i="2"/>
  <c r="D47" i="2"/>
  <c r="E47" i="2"/>
  <c r="F47" i="2"/>
  <c r="G47" i="2"/>
  <c r="D51" i="2"/>
  <c r="E51" i="2"/>
  <c r="F51" i="2"/>
  <c r="G51" i="2"/>
  <c r="D58" i="2"/>
  <c r="E58" i="2"/>
  <c r="F58" i="2"/>
  <c r="G59" i="2"/>
  <c r="G58" i="2" s="1"/>
  <c r="D61" i="2"/>
  <c r="E61" i="2"/>
  <c r="F61" i="2"/>
  <c r="G61" i="2"/>
  <c r="G62" i="2"/>
  <c r="D64" i="2"/>
  <c r="E64" i="2"/>
  <c r="F64" i="2"/>
  <c r="G65" i="2"/>
  <c r="G64" i="2" s="1"/>
  <c r="D67" i="2"/>
  <c r="E67" i="2"/>
  <c r="F67" i="2"/>
  <c r="G67" i="2"/>
  <c r="D70" i="2"/>
  <c r="E70" i="2"/>
  <c r="F70" i="2"/>
  <c r="G70" i="2"/>
  <c r="D74" i="2"/>
  <c r="E74" i="2"/>
  <c r="F74" i="2"/>
  <c r="G74" i="2"/>
  <c r="G75" i="2"/>
  <c r="D82" i="2"/>
  <c r="E82" i="2"/>
  <c r="F82" i="2"/>
  <c r="G82" i="2"/>
  <c r="G89" i="2"/>
  <c r="D91" i="2"/>
  <c r="E91" i="2"/>
  <c r="F91" i="2"/>
  <c r="G92" i="2"/>
  <c r="G91" i="2" s="1"/>
  <c r="G93" i="2"/>
  <c r="D94" i="2"/>
  <c r="E94" i="2"/>
  <c r="F94" i="2"/>
  <c r="G95" i="2"/>
  <c r="G96" i="2"/>
  <c r="D97" i="2"/>
  <c r="E97" i="2"/>
  <c r="F97" i="2"/>
  <c r="G98" i="2"/>
  <c r="G97" i="2" s="1"/>
  <c r="G99" i="2"/>
  <c r="D101" i="2"/>
  <c r="E101" i="2"/>
  <c r="F101" i="2"/>
  <c r="G101" i="2"/>
  <c r="D107" i="2"/>
  <c r="E107" i="2"/>
  <c r="F107" i="2"/>
  <c r="G107" i="2"/>
  <c r="D113" i="2"/>
  <c r="E113" i="2"/>
  <c r="F113" i="2"/>
  <c r="G114" i="2"/>
  <c r="G115" i="2"/>
  <c r="D116" i="2"/>
  <c r="E116" i="2"/>
  <c r="F116" i="2"/>
  <c r="G122" i="2"/>
  <c r="G116" i="2" s="1"/>
  <c r="G123" i="2"/>
  <c r="G124" i="2"/>
  <c r="D127" i="2"/>
  <c r="E127" i="2"/>
  <c r="F127" i="2"/>
  <c r="G128" i="2"/>
  <c r="G129" i="2"/>
  <c r="D130" i="2"/>
  <c r="E130" i="2"/>
  <c r="F130" i="2"/>
  <c r="G131" i="2"/>
  <c r="G132" i="2"/>
  <c r="G130" i="2" s="1"/>
  <c r="D133" i="2"/>
  <c r="E133" i="2"/>
  <c r="F133" i="2"/>
  <c r="G134" i="2"/>
  <c r="G135" i="2"/>
  <c r="D136" i="2"/>
  <c r="E136" i="2"/>
  <c r="F136" i="2"/>
  <c r="G137" i="2"/>
  <c r="G138" i="2"/>
  <c r="G136" i="2" s="1"/>
  <c r="D139" i="2"/>
  <c r="E139" i="2"/>
  <c r="F139" i="2"/>
  <c r="G140" i="2"/>
  <c r="G141" i="2"/>
  <c r="D142" i="2"/>
  <c r="E142" i="2"/>
  <c r="F142" i="2"/>
  <c r="G143" i="2"/>
  <c r="G144" i="2"/>
  <c r="G142" i="2" s="1"/>
  <c r="D151" i="2"/>
  <c r="E151" i="2"/>
  <c r="F151" i="2"/>
  <c r="G152" i="2"/>
  <c r="G153" i="2"/>
  <c r="G151" i="2" s="1"/>
  <c r="D154" i="2"/>
  <c r="E154" i="2"/>
  <c r="F154" i="2"/>
  <c r="G155" i="2"/>
  <c r="G156" i="2"/>
  <c r="D157" i="2"/>
  <c r="E157" i="2"/>
  <c r="F157" i="2"/>
  <c r="G158" i="2"/>
  <c r="G159" i="2"/>
  <c r="G160" i="2"/>
  <c r="G161" i="2"/>
  <c r="G154" i="2" l="1"/>
  <c r="E150" i="2"/>
  <c r="E126" i="2"/>
  <c r="F100" i="2"/>
  <c r="D100" i="2"/>
  <c r="F46" i="2"/>
  <c r="D46" i="2"/>
  <c r="F16" i="2"/>
  <c r="D16" i="2"/>
  <c r="G157" i="2"/>
  <c r="F150" i="2"/>
  <c r="D150" i="2"/>
  <c r="G139" i="2"/>
  <c r="G133" i="2"/>
  <c r="G127" i="2"/>
  <c r="F126" i="2"/>
  <c r="D126" i="2"/>
  <c r="G113" i="2"/>
  <c r="G100" i="2"/>
  <c r="E100" i="2"/>
  <c r="E90" i="2" s="1"/>
  <c r="G94" i="2"/>
  <c r="E46" i="2"/>
  <c r="E16" i="2"/>
  <c r="G150" i="2"/>
  <c r="G126" i="2"/>
  <c r="D125" i="2"/>
  <c r="F88" i="2"/>
  <c r="E125" i="2"/>
  <c r="F90" i="2"/>
  <c r="D90" i="2"/>
  <c r="G46" i="2"/>
  <c r="G16" i="2"/>
  <c r="E88" i="2"/>
  <c r="F125" i="2"/>
  <c r="G90" i="2"/>
  <c r="D88" i="2"/>
  <c r="F87" i="2" l="1"/>
  <c r="E87" i="2"/>
  <c r="G87" i="2"/>
  <c r="G88" i="2"/>
  <c r="D87" i="2"/>
  <c r="G125" i="2"/>
</calcChain>
</file>

<file path=xl/sharedStrings.xml><?xml version="1.0" encoding="utf-8"?>
<sst xmlns="http://schemas.openxmlformats.org/spreadsheetml/2006/main" count="866" uniqueCount="306">
  <si>
    <t>Описание сертификата</t>
  </si>
  <si>
    <t>Отпечаток сертификата</t>
  </si>
  <si>
    <t>Дата окончания действия</t>
  </si>
  <si>
    <t>Дата начала действия</t>
  </si>
  <si>
    <t>Кому выдан сертификат</t>
  </si>
  <si>
    <t>Кем выдан сертификат</t>
  </si>
  <si>
    <t>Серийный номер сертификата</t>
  </si>
  <si>
    <t>Дата подписания</t>
  </si>
  <si>
    <t>Кем подписан</t>
  </si>
  <si>
    <t>Документ подписан ЭЦП:</t>
  </si>
  <si>
    <t>"________"    _______________  20 ___  г.</t>
  </si>
  <si>
    <t>(телефон, e-mail)</t>
  </si>
  <si>
    <t>(расшифровка подписи)</t>
  </si>
  <si>
    <t>(должность)</t>
  </si>
  <si>
    <t xml:space="preserve">(подпись)                          </t>
  </si>
  <si>
    <t>Исполнитель      _______________________________________________</t>
  </si>
  <si>
    <t>(подпись)</t>
  </si>
  <si>
    <t>(уполномоченное лицо)</t>
  </si>
  <si>
    <t>Руководитель</t>
  </si>
  <si>
    <t>(наименование, ОГРН, ИНН, КПП, местонахождение )</t>
  </si>
  <si>
    <t>Централизованная бухгалтерия</t>
  </si>
  <si>
    <t>Главный бухгалтер</t>
  </si>
  <si>
    <t>Руководитель      ____________________________________________________</t>
  </si>
  <si>
    <t>х</t>
  </si>
  <si>
    <t>560</t>
  </si>
  <si>
    <t>Чистое изменение резервов предстоящих расходов</t>
  </si>
  <si>
    <t>550</t>
  </si>
  <si>
    <t>Чистое изменение доходов будущих периодов</t>
  </si>
  <si>
    <t>830</t>
  </si>
  <si>
    <t>542</t>
  </si>
  <si>
    <t>уменьшение прочей кредиторской задолженности</t>
  </si>
  <si>
    <t>730</t>
  </si>
  <si>
    <t>541</t>
  </si>
  <si>
    <t xml:space="preserve">    в том числе:
увеличение прочей кредиторской задолженности</t>
  </si>
  <si>
    <t>540</t>
  </si>
  <si>
    <t xml:space="preserve">Чистое увеличение прочей кредиторской задолженности </t>
  </si>
  <si>
    <t>820</t>
  </si>
  <si>
    <t>532</t>
  </si>
  <si>
    <t>уменьшение задолженности по внешним привлеченным заимствованиям</t>
  </si>
  <si>
    <t>720</t>
  </si>
  <si>
    <t>531</t>
  </si>
  <si>
    <t xml:space="preserve">    в том числе:
увеличение задолженности по внешним привлеченным заимствованиям</t>
  </si>
  <si>
    <t>530</t>
  </si>
  <si>
    <t>Чистое увеличение  задолженности по внешним привлеченным 
заимствованиям</t>
  </si>
  <si>
    <t>810</t>
  </si>
  <si>
    <t>522</t>
  </si>
  <si>
    <t>уменьшениезадолженности по внутренним привлеченным заимствованиям</t>
  </si>
  <si>
    <t>710</t>
  </si>
  <si>
    <t>521</t>
  </si>
  <si>
    <t xml:space="preserve">    в том числе:
увеличение задолженности по внутренним привлеченным заимствованиям</t>
  </si>
  <si>
    <t>520</t>
  </si>
  <si>
    <t>Чистое увеличение задолженности по внутренним привлеченным 
заимствованиям</t>
  </si>
  <si>
    <t>510</t>
  </si>
  <si>
    <r>
      <t xml:space="preserve">Операции с обязательствами </t>
    </r>
    <r>
      <rPr>
        <sz val="8"/>
        <rFont val="Arial Cyr"/>
        <charset val="204"/>
      </rPr>
      <t>(стр.520 + стр.530 + стр.540+ стр.550+ стр.560)</t>
    </r>
  </si>
  <si>
    <t>7</t>
  </si>
  <si>
    <t>6</t>
  </si>
  <si>
    <t>деятельность</t>
  </si>
  <si>
    <t>заданию</t>
  </si>
  <si>
    <t>средствами</t>
  </si>
  <si>
    <t>ки</t>
  </si>
  <si>
    <t>Итого</t>
  </si>
  <si>
    <t>доход</t>
  </si>
  <si>
    <t>государственному</t>
  </si>
  <si>
    <t>с целевыми</t>
  </si>
  <si>
    <t>стро-</t>
  </si>
  <si>
    <t>Наименование показателя</t>
  </si>
  <si>
    <t>Приносящая</t>
  </si>
  <si>
    <t>Деятельность по</t>
  </si>
  <si>
    <t>Деятельность</t>
  </si>
  <si>
    <t>Код анали-тики</t>
  </si>
  <si>
    <t>Код</t>
  </si>
  <si>
    <t>Форма 0503721 с.5</t>
  </si>
  <si>
    <t>660</t>
  </si>
  <si>
    <t>482</t>
  </si>
  <si>
    <t>уменьшение дебиторской задолженности</t>
  </si>
  <si>
    <t>481</t>
  </si>
  <si>
    <t xml:space="preserve">    в том числе:
увеличение дебиторской задолженности</t>
  </si>
  <si>
    <t>480</t>
  </si>
  <si>
    <t xml:space="preserve">Чистое увеличение дебиторской задолженности </t>
  </si>
  <si>
    <t>650</t>
  </si>
  <si>
    <t>472</t>
  </si>
  <si>
    <t>уменьшение стоимости иных финансовых активов</t>
  </si>
  <si>
    <t>471</t>
  </si>
  <si>
    <t xml:space="preserve">    в том числе:
увеличение стоимости иных финансовых активов</t>
  </si>
  <si>
    <t>470</t>
  </si>
  <si>
    <t xml:space="preserve">Чистое поступление иных финансовых активов   </t>
  </si>
  <si>
    <t>640</t>
  </si>
  <si>
    <t>462</t>
  </si>
  <si>
    <t>уменьшение задолженности по предоставленным займам (ссудам)</t>
  </si>
  <si>
    <t>461</t>
  </si>
  <si>
    <t xml:space="preserve">    в том числе:
увеличение задолженности по предоставленным займам (ссудам)</t>
  </si>
  <si>
    <t>460</t>
  </si>
  <si>
    <t>Чистое предоставление займов (ссуд)</t>
  </si>
  <si>
    <t>630</t>
  </si>
  <si>
    <t>452</t>
  </si>
  <si>
    <t>уменьшение стоимости акций и иных финансовых инструментов</t>
  </si>
  <si>
    <t>451</t>
  </si>
  <si>
    <t xml:space="preserve">    в том числе:
увеличение стоимости акций и иных финансовых инструментов</t>
  </si>
  <si>
    <t>450</t>
  </si>
  <si>
    <t>Чистое поступление акций и иных финансовых инструментов</t>
  </si>
  <si>
    <t>620</t>
  </si>
  <si>
    <t>442</t>
  </si>
  <si>
    <t>уменьшение стоимости ценных бумаг, кроме акций и иных 
финансовых инструментов</t>
  </si>
  <si>
    <t>441</t>
  </si>
  <si>
    <t xml:space="preserve">    в том числе:
увеличение стоимости ценных бумаг, кроме акций и иных 
финансовых инструментов</t>
  </si>
  <si>
    <t>440</t>
  </si>
  <si>
    <t>Чистое поступление ценных бумаг, кроме акций</t>
  </si>
  <si>
    <t>610</t>
  </si>
  <si>
    <t>432</t>
  </si>
  <si>
    <t>выбытие денежных средств и их эквивалентов</t>
  </si>
  <si>
    <t>431</t>
  </si>
  <si>
    <t xml:space="preserve">    в том числе:
поступление денежных средств и их эквивалентов</t>
  </si>
  <si>
    <t>430</t>
  </si>
  <si>
    <t>Чистое поступление денежных средств и их эквивалентов</t>
  </si>
  <si>
    <t>420</t>
  </si>
  <si>
    <r>
      <t xml:space="preserve">Операции с финансовыми активами </t>
    </r>
    <r>
      <rPr>
        <sz val="8"/>
        <rFont val="Arial Cyr"/>
        <charset val="204"/>
      </rPr>
      <t>(стр. 430 + стр. 440 + стр. 450 + стр. 460 + стр. 470 + стр. 480)</t>
    </r>
  </si>
  <si>
    <t>410</t>
  </si>
  <si>
    <r>
      <t xml:space="preserve">Операции с финансовыми активами и обязательствами </t>
    </r>
    <r>
      <rPr>
        <sz val="9"/>
        <rFont val="Arial Cyr"/>
        <charset val="204"/>
      </rPr>
      <t>(стр.420 - стр.
510)</t>
    </r>
  </si>
  <si>
    <t>400</t>
  </si>
  <si>
    <t>Чистое изменение расходов будущих периодов</t>
  </si>
  <si>
    <t>392</t>
  </si>
  <si>
    <t>уменьшение затрат</t>
  </si>
  <si>
    <t xml:space="preserve">х
</t>
  </si>
  <si>
    <t>391</t>
  </si>
  <si>
    <t xml:space="preserve">    в том числе:
увеличение затрат</t>
  </si>
  <si>
    <t>Форма 0503721 с.4</t>
  </si>
  <si>
    <t>390</t>
  </si>
  <si>
    <t>Чистое изменение затрат на изготовление готовой продукции 
(работ, услуг)</t>
  </si>
  <si>
    <t>372</t>
  </si>
  <si>
    <t>уменьшение стоимости прав пользования активом</t>
  </si>
  <si>
    <t>350</t>
  </si>
  <si>
    <t>371</t>
  </si>
  <si>
    <t xml:space="preserve">    в том числе:
увеличение стоимости прав пользования активом</t>
  </si>
  <si>
    <t>370</t>
  </si>
  <si>
    <t>Чистое поступление прав пользования активом</t>
  </si>
  <si>
    <t>362</t>
  </si>
  <si>
    <t>уменьшение стоимости материальных запасов
      в том числе:</t>
  </si>
  <si>
    <t>340</t>
  </si>
  <si>
    <t>361</t>
  </si>
  <si>
    <t xml:space="preserve">    в том числе:
увеличение стоимости материальных запасов
      в том числе:</t>
  </si>
  <si>
    <t>360</t>
  </si>
  <si>
    <t>Чистое поступление материальных запасов</t>
  </si>
  <si>
    <t>43Х</t>
  </si>
  <si>
    <t>352</t>
  </si>
  <si>
    <t>уменьшение стоимости непроизведенных активов</t>
  </si>
  <si>
    <t>330</t>
  </si>
  <si>
    <t>351</t>
  </si>
  <si>
    <t xml:space="preserve">    в том числе:
увеличение стоимости непроизведенных активов</t>
  </si>
  <si>
    <t>Чистое поступление непроизведенных активов</t>
  </si>
  <si>
    <t>42Х</t>
  </si>
  <si>
    <t>332</t>
  </si>
  <si>
    <t>уменьшение стоимости нематериальных активов</t>
  </si>
  <si>
    <t>320</t>
  </si>
  <si>
    <t>331</t>
  </si>
  <si>
    <t xml:space="preserve">    в том числе:
увеличение стоимости нематериальных активов</t>
  </si>
  <si>
    <t>Чистое поступление нематериальных активов</t>
  </si>
  <si>
    <t>41Х</t>
  </si>
  <si>
    <t>322</t>
  </si>
  <si>
    <t>уменьшение стоимости основных средств</t>
  </si>
  <si>
    <t>310</t>
  </si>
  <si>
    <t>321</t>
  </si>
  <si>
    <t xml:space="preserve">    в том числе:
увеличение стоимости основных средств</t>
  </si>
  <si>
    <t xml:space="preserve">Чистое поступление основных средств </t>
  </si>
  <si>
    <r>
      <t xml:space="preserve">Операции с нефинансовыми активами </t>
    </r>
    <r>
      <rPr>
        <sz val="8"/>
        <rFont val="Arial Cyr"/>
        <charset val="204"/>
      </rPr>
      <t>(стр.320 + стр.330 + стр.350 + стр.360 + стр.370+ стр.380 + стр.390 + стр.400)</t>
    </r>
  </si>
  <si>
    <t>302</t>
  </si>
  <si>
    <t xml:space="preserve">Налог на прибыль </t>
  </si>
  <si>
    <t>301</t>
  </si>
  <si>
    <r>
      <t xml:space="preserve">Операционный результат до налогообложения  </t>
    </r>
    <r>
      <rPr>
        <sz val="8"/>
        <rFont val="Arial Cyr"/>
        <family val="2"/>
        <charset val="204"/>
      </rPr>
      <t>(стр.010 - стр.150)</t>
    </r>
  </si>
  <si>
    <t>300</t>
  </si>
  <si>
    <r>
      <t xml:space="preserve">Чистый операционный результат </t>
    </r>
    <r>
      <rPr>
        <sz val="8"/>
        <rFont val="Arial Cyr"/>
        <charset val="204"/>
      </rPr>
      <t>(стр.301 - стр.302); (стр.310 + стр.410)</t>
    </r>
  </si>
  <si>
    <t>290</t>
  </si>
  <si>
    <t>270</t>
  </si>
  <si>
    <r>
      <t xml:space="preserve">Прочие расходы
                   </t>
    </r>
    <r>
      <rPr>
        <sz val="8"/>
        <rFont val="Arial Cyr"/>
        <charset val="204"/>
      </rPr>
      <t>в том числе:</t>
    </r>
  </si>
  <si>
    <t>Форма 0503721 с.3</t>
  </si>
  <si>
    <t>280</t>
  </si>
  <si>
    <t>260</t>
  </si>
  <si>
    <r>
      <t xml:space="preserve">Безвозмездные перечисления капитального характера организациям
                   </t>
    </r>
    <r>
      <rPr>
        <sz val="8"/>
        <rFont val="Arial Cyr"/>
        <charset val="204"/>
      </rPr>
      <t>в том числе:</t>
    </r>
  </si>
  <si>
    <t>250</t>
  </si>
  <si>
    <r>
      <t xml:space="preserve">Расходы по операциям с активами 
                   </t>
    </r>
    <r>
      <rPr>
        <sz val="8"/>
        <rFont val="Arial Cyr"/>
        <charset val="204"/>
      </rPr>
      <t>в том числе:</t>
    </r>
  </si>
  <si>
    <t>240</t>
  </si>
  <si>
    <r>
      <t xml:space="preserve">Социальное обеспечение
                   </t>
    </r>
    <r>
      <rPr>
        <sz val="8"/>
        <rFont val="Arial Cyr"/>
        <charset val="204"/>
      </rPr>
      <t>в том числе:</t>
    </r>
  </si>
  <si>
    <t>230</t>
  </si>
  <si>
    <r>
      <t xml:space="preserve">Безвозмездные перечисления бюджетам
                   </t>
    </r>
    <r>
      <rPr>
        <sz val="8"/>
        <rFont val="Arial Cyr"/>
        <charset val="204"/>
      </rPr>
      <t>в том числе:</t>
    </r>
  </si>
  <si>
    <t>210</t>
  </si>
  <si>
    <r>
      <t xml:space="preserve">Безвозмездные перечисления текущего характера организациям
                   </t>
    </r>
    <r>
      <rPr>
        <sz val="8"/>
        <rFont val="Arial Cyr"/>
        <charset val="204"/>
      </rPr>
      <t>в том числе:</t>
    </r>
  </si>
  <si>
    <t>190</t>
  </si>
  <si>
    <r>
      <t xml:space="preserve">Обслуживание долговых обязательств
                   </t>
    </r>
    <r>
      <rPr>
        <sz val="8"/>
        <rFont val="Arial Cyr"/>
        <charset val="204"/>
      </rPr>
      <t>в том числе:</t>
    </r>
  </si>
  <si>
    <t>220</t>
  </si>
  <si>
    <t>170</t>
  </si>
  <si>
    <r>
      <t xml:space="preserve">Оплата работ, услуг
                   </t>
    </r>
    <r>
      <rPr>
        <sz val="8"/>
        <rFont val="Arial Cyr"/>
        <charset val="204"/>
      </rPr>
      <t>в том числе:</t>
    </r>
  </si>
  <si>
    <t>160</t>
  </si>
  <si>
    <r>
      <t xml:space="preserve">Оплата труда и начисления на выплаты по оплате труда
                   </t>
    </r>
    <r>
      <rPr>
        <sz val="8"/>
        <rFont val="Arial Cyr"/>
        <charset val="204"/>
      </rPr>
      <t>в том числе:</t>
    </r>
  </si>
  <si>
    <t>200</t>
  </si>
  <si>
    <t>150</t>
  </si>
  <si>
    <r>
      <t>Расходы</t>
    </r>
    <r>
      <rPr>
        <sz val="9"/>
        <rFont val="Arial Cyr"/>
        <charset val="204"/>
      </rPr>
      <t xml:space="preserve">  (стр.160 + стр.170 + стр. 190 + стр.210 +                                                             стр. 230 + стр. 240 + стр. 250 + стр. 260 + стр. 270 )</t>
    </r>
  </si>
  <si>
    <t>110</t>
  </si>
  <si>
    <r>
      <t xml:space="preserve">Безвозмездные недежные поступления в сектор государственного управления
                   </t>
    </r>
    <r>
      <rPr>
        <sz val="8"/>
        <rFont val="Arial Cyr"/>
        <charset val="204"/>
      </rPr>
      <t>в том числе:</t>
    </r>
  </si>
  <si>
    <t>180</t>
  </si>
  <si>
    <t>100</t>
  </si>
  <si>
    <r>
      <t xml:space="preserve">Прочие доходы
                   </t>
    </r>
    <r>
      <rPr>
        <sz val="8"/>
        <rFont val="Arial Cyr"/>
        <charset val="204"/>
      </rPr>
      <t>в том числе:</t>
    </r>
  </si>
  <si>
    <t>pprch</t>
  </si>
  <si>
    <t>ukonf</t>
  </si>
  <si>
    <t>oktmor</t>
  </si>
  <si>
    <t>pravopr</t>
  </si>
  <si>
    <t>Форма 0503721 с.2</t>
  </si>
  <si>
    <t>090</t>
  </si>
  <si>
    <r>
      <t xml:space="preserve">Доходы от операций с активами
                   </t>
    </r>
    <r>
      <rPr>
        <sz val="8"/>
        <rFont val="Arial Cyr"/>
        <charset val="204"/>
      </rPr>
      <t>в том числе:</t>
    </r>
  </si>
  <si>
    <t>070</t>
  </si>
  <si>
    <r>
      <t xml:space="preserve">Безвозмездные  поступления капитального характера от бюджетов
                   </t>
    </r>
    <r>
      <rPr>
        <sz val="8"/>
        <rFont val="Arial Cyr"/>
        <charset val="204"/>
      </rPr>
      <t>в том числе:</t>
    </r>
  </si>
  <si>
    <t>060</t>
  </si>
  <si>
    <r>
      <t xml:space="preserve">Безвозмездные  поступления текущего характера от бюджетов
                   </t>
    </r>
    <r>
      <rPr>
        <sz val="8"/>
        <rFont val="Arial Cyr"/>
        <charset val="204"/>
      </rPr>
      <t>в том числе:</t>
    </r>
  </si>
  <si>
    <t>140</t>
  </si>
  <si>
    <t>050</t>
  </si>
  <si>
    <r>
      <t xml:space="preserve">Штрафы, пени, неустойки, возмещения ущерба
                   </t>
    </r>
    <r>
      <rPr>
        <sz val="8"/>
        <rFont val="Arial Cyr"/>
        <charset val="204"/>
      </rPr>
      <t>в том числе:</t>
    </r>
  </si>
  <si>
    <t>130</t>
  </si>
  <si>
    <t>040</t>
  </si>
  <si>
    <r>
      <t xml:space="preserve">Доходы от оказания платных услуг (работ), компенсаций затрат
                   </t>
    </r>
    <r>
      <rPr>
        <sz val="8"/>
        <rFont val="Arial Cyr"/>
        <charset val="204"/>
      </rPr>
      <t>в том числе:</t>
    </r>
  </si>
  <si>
    <t>120</t>
  </si>
  <si>
    <t>030</t>
  </si>
  <si>
    <r>
      <t xml:space="preserve">Доходы от собственности
                   </t>
    </r>
    <r>
      <rPr>
        <sz val="8"/>
        <rFont val="Arial Cyr"/>
        <charset val="204"/>
      </rPr>
      <t>в том числе:</t>
    </r>
  </si>
  <si>
    <t>010</t>
  </si>
  <si>
    <r>
      <t xml:space="preserve">Доходы </t>
    </r>
    <r>
      <rPr>
        <sz val="9"/>
        <rFont val="Arial Cyr"/>
        <charset val="204"/>
      </rPr>
      <t>(стр.030 + стр.040 + стр.050 + стр.060 + стр.070 + стр.090 + стр.100 + стр.110)</t>
    </r>
  </si>
  <si>
    <t>ruk3</t>
  </si>
  <si>
    <t>ruk2</t>
  </si>
  <si>
    <t>glbuhg2</t>
  </si>
  <si>
    <t>ROWS_OLAP</t>
  </si>
  <si>
    <t>COLS_OLAP</t>
  </si>
  <si>
    <t>RESERVE2</t>
  </si>
  <si>
    <t>по ОКЕИ</t>
  </si>
  <si>
    <t>Единица измерения: руб.</t>
  </si>
  <si>
    <t>RESERVE1</t>
  </si>
  <si>
    <t>Глава по БК</t>
  </si>
  <si>
    <t>Периодичность:  годовая</t>
  </si>
  <si>
    <t>INN</t>
  </si>
  <si>
    <t>ИНН</t>
  </si>
  <si>
    <t>Наименование органа, осуществляющего полномочия учредителя</t>
  </si>
  <si>
    <t>VRO</t>
  </si>
  <si>
    <t>по ОКПО</t>
  </si>
  <si>
    <t>VID</t>
  </si>
  <si>
    <t>по ОКТМО</t>
  </si>
  <si>
    <t>Учредитель</t>
  </si>
  <si>
    <t>ROD</t>
  </si>
  <si>
    <t>Обособленное подразделение</t>
  </si>
  <si>
    <t>RDT</t>
  </si>
  <si>
    <t>Учреждение</t>
  </si>
  <si>
    <t>PRP</t>
  </si>
  <si>
    <t>Дата</t>
  </si>
  <si>
    <t>на</t>
  </si>
  <si>
    <t>PRD</t>
  </si>
  <si>
    <t>0503721</t>
  </si>
  <si>
    <t>Форма по ОКУД</t>
  </si>
  <si>
    <t>IST</t>
  </si>
  <si>
    <t>КОДЫ</t>
  </si>
  <si>
    <t>ОТЧЕТ  О ФИНАНСОВЫХ РЕЗУЛЬТАТАХ ДЕЯТЕЛЬНОСТИ УЧРЕЖДЕНИЯ</t>
  </si>
  <si>
    <t>МБДОУ "Д/с №4 Улыбка"</t>
  </si>
  <si>
    <t>01 января 2020 г.</t>
  </si>
  <si>
    <t>5</t>
  </si>
  <si>
    <t>500</t>
  </si>
  <si>
    <t>01.01.2020</t>
  </si>
  <si>
    <t>ГОД</t>
  </si>
  <si>
    <t>3</t>
  </si>
  <si>
    <t>14658101</t>
  </si>
  <si>
    <t>Уменьшение стоимости лекарственных препаратов и материалов, применяемых в медицинских целях</t>
  </si>
  <si>
    <t>Уменьшение стоимости продуктов питания</t>
  </si>
  <si>
    <t>Уменьшение стоимости мягкого инвентаря</t>
  </si>
  <si>
    <t>445</t>
  </si>
  <si>
    <t>446</t>
  </si>
  <si>
    <t>Уменьшение стоимости прочих оборотных ценностей (материалов)</t>
  </si>
  <si>
    <t>341</t>
  </si>
  <si>
    <t>Увеличение стоимости лекарственных препаратов и материалов, применяемых в медицинских целях</t>
  </si>
  <si>
    <t>342</t>
  </si>
  <si>
    <t>Увеличение стоимости продуктов питания</t>
  </si>
  <si>
    <t>345</t>
  </si>
  <si>
    <t>Увеличение стоимости мягкого инвентаря</t>
  </si>
  <si>
    <t>346</t>
  </si>
  <si>
    <t>Увеличение стоимости прочих оборотных запасов (материалов)</t>
  </si>
  <si>
    <t>291</t>
  </si>
  <si>
    <t>Налоги, пошлины и сборы</t>
  </si>
  <si>
    <t>292</t>
  </si>
  <si>
    <t>Штрафы за нарушение законодательства о налогах и сборах, законодательства о страховых взносах</t>
  </si>
  <si>
    <t>Штрафы за нарушение законодательства о закупках и нарушение условий контрактов (договоров)</t>
  </si>
  <si>
    <t>293</t>
  </si>
  <si>
    <t>Амортизация</t>
  </si>
  <si>
    <t>271</t>
  </si>
  <si>
    <t>Расходование материальных запасов</t>
  </si>
  <si>
    <t>272</t>
  </si>
  <si>
    <t>266</t>
  </si>
  <si>
    <t>Социальные пособия и компенсации персоналу в денежной форме</t>
  </si>
  <si>
    <t>Услуги связи</t>
  </si>
  <si>
    <t>221</t>
  </si>
  <si>
    <t>222</t>
  </si>
  <si>
    <t>Транспортные услуги</t>
  </si>
  <si>
    <t>223</t>
  </si>
  <si>
    <t>Коммунальные услуги</t>
  </si>
  <si>
    <t>225</t>
  </si>
  <si>
    <t>Работы, услуги по содержанию имущества</t>
  </si>
  <si>
    <t>Прочие работы, услуги</t>
  </si>
  <si>
    <t>226</t>
  </si>
  <si>
    <t>Заработная плата</t>
  </si>
  <si>
    <t>211</t>
  </si>
  <si>
    <t>213</t>
  </si>
  <si>
    <t>Начисления на выплаты по оплате труда</t>
  </si>
  <si>
    <t>Безвозмездные неденежные поступления капитального характера от физических лиц</t>
  </si>
  <si>
    <t>197</t>
  </si>
  <si>
    <t>Доходы от оказания платных услуг (работ)</t>
  </si>
  <si>
    <t>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</si>
</sst>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 \-\ #,##0.00;\ \-"/>
  </numFmts>
  <fonts count="5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b/>
      <i/>
      <sz val="8"/>
      <name val="Arial Cyr"/>
      <charset val="204"/>
    </font>
    <font>
      <i/>
      <sz val="8"/>
      <name val="Arial Cyr"/>
      <charset val="204"/>
    </font>
    <font>
      <i/>
      <sz val="12"/>
      <name val="Arial Cyr"/>
      <charset val="204"/>
    </font>
    <font>
      <sz val="8"/>
      <name val="Arial Cyr"/>
      <family val="2"/>
      <charset val="204"/>
    </font>
    <font>
      <b/>
      <i/>
      <sz val="8"/>
      <name val="Arial Cyr"/>
      <family val="2"/>
      <charset val="204"/>
    </font>
    <font>
      <i/>
      <sz val="9"/>
      <name val="Arial Cyr"/>
      <charset val="204"/>
    </font>
    <font>
      <i/>
      <sz val="9"/>
      <name val="Arial Cyr"/>
      <family val="2"/>
      <charset val="204"/>
    </font>
    <font>
      <b/>
      <sz val="8"/>
      <name val="Arial Cyr"/>
      <charset val="204"/>
    </font>
    <font>
      <sz val="8"/>
      <name val="Arial Cyr"/>
      <charset val="204"/>
    </font>
    <font>
      <b/>
      <sz val="9"/>
      <name val="Arial Cyr"/>
      <charset val="204"/>
    </font>
    <font>
      <sz val="9"/>
      <name val="Arial Cyr"/>
      <charset val="204"/>
    </font>
    <font>
      <sz val="8"/>
      <color theme="1"/>
      <name val="Calibri"/>
      <family val="2"/>
      <charset val="204"/>
      <scheme val="minor"/>
    </font>
    <font>
      <sz val="9"/>
      <name val="Arial Cyr"/>
      <family val="2"/>
      <charset val="204"/>
    </font>
    <font>
      <b/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Gray"/>
    </fill>
    <fill>
      <patternFill patternType="lightGray">
        <bgColor rgb="FFCCFFCC"/>
      </patternFill>
    </fill>
    <fill>
      <patternFill patternType="lightGray">
        <bgColor rgb="FFC0C0C0"/>
      </patternFill>
    </fill>
  </fills>
  <borders count="5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8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" fillId="0" borderId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6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5" borderId="0" applyNumberFormat="0" applyBorder="0" applyAlignment="0" applyProtection="0"/>
    <xf numFmtId="0" fontId="35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6" borderId="0" applyNumberFormat="0" applyBorder="0" applyAlignment="0" applyProtection="0"/>
    <xf numFmtId="0" fontId="37" fillId="44" borderId="50" applyNumberFormat="0" applyAlignment="0" applyProtection="0"/>
    <xf numFmtId="0" fontId="38" fillId="57" borderId="51" applyNumberFormat="0" applyAlignment="0" applyProtection="0"/>
    <xf numFmtId="0" fontId="39" fillId="57" borderId="50" applyNumberFormat="0" applyAlignment="0" applyProtection="0"/>
    <xf numFmtId="0" fontId="40" fillId="0" borderId="52" applyNumberFormat="0" applyFill="0" applyAlignment="0" applyProtection="0"/>
    <xf numFmtId="0" fontId="41" fillId="0" borderId="53" applyNumberFormat="0" applyFill="0" applyAlignment="0" applyProtection="0"/>
    <xf numFmtId="0" fontId="42" fillId="0" borderId="54" applyNumberFormat="0" applyFill="0" applyAlignment="0" applyProtection="0"/>
    <xf numFmtId="0" fontId="42" fillId="0" borderId="0" applyNumberFormat="0" applyFill="0" applyBorder="0" applyAlignment="0" applyProtection="0"/>
    <xf numFmtId="0" fontId="43" fillId="0" borderId="55" applyNumberFormat="0" applyFill="0" applyAlignment="0" applyProtection="0"/>
    <xf numFmtId="0" fontId="44" fillId="58" borderId="56" applyNumberFormat="0" applyAlignment="0" applyProtection="0"/>
    <xf numFmtId="0" fontId="45" fillId="0" borderId="0" applyNumberFormat="0" applyFill="0" applyBorder="0" applyAlignment="0" applyProtection="0"/>
    <xf numFmtId="0" fontId="46" fillId="59" borderId="0" applyNumberFormat="0" applyBorder="0" applyAlignment="0" applyProtection="0"/>
    <xf numFmtId="0" fontId="35" fillId="0" borderId="0"/>
    <xf numFmtId="0" fontId="47" fillId="40" borderId="0" applyNumberFormat="0" applyBorder="0" applyAlignment="0" applyProtection="0"/>
    <xf numFmtId="0" fontId="48" fillId="0" borderId="0" applyNumberFormat="0" applyFill="0" applyBorder="0" applyAlignment="0" applyProtection="0"/>
    <xf numFmtId="0" fontId="35" fillId="60" borderId="57" applyNumberFormat="0" applyFont="0" applyAlignment="0" applyProtection="0"/>
    <xf numFmtId="0" fontId="49" fillId="0" borderId="58" applyNumberFormat="0" applyFill="0" applyAlignment="0" applyProtection="0"/>
    <xf numFmtId="0" fontId="50" fillId="0" borderId="0" applyNumberFormat="0" applyFill="0" applyBorder="0" applyAlignment="0" applyProtection="0"/>
    <xf numFmtId="0" fontId="51" fillId="41" borderId="0" applyNumberFormat="0" applyBorder="0" applyAlignment="0" applyProtection="0"/>
  </cellStyleXfs>
  <cellXfs count="205">
    <xf numFmtId="0" fontId="0" fillId="0" borderId="0" xfId="0"/>
    <xf numFmtId="0" fontId="19" fillId="0" borderId="0" xfId="42" applyFont="1"/>
    <xf numFmtId="49" fontId="19" fillId="0" borderId="0" xfId="42" applyNumberFormat="1" applyFont="1"/>
    <xf numFmtId="0" fontId="19" fillId="0" borderId="0" xfId="42" applyFont="1" applyAlignment="1">
      <alignment horizontal="left"/>
    </xf>
    <xf numFmtId="49" fontId="19" fillId="0" borderId="0" xfId="42" applyNumberFormat="1" applyFont="1" applyAlignment="1">
      <alignment wrapText="1"/>
    </xf>
    <xf numFmtId="49" fontId="19" fillId="0" borderId="0" xfId="42" applyNumberFormat="1" applyFont="1" applyAlignment="1">
      <alignment horizontal="left" wrapText="1"/>
    </xf>
    <xf numFmtId="49" fontId="24" fillId="0" borderId="0" xfId="42" applyNumberFormat="1" applyFont="1" applyBorder="1" applyAlignment="1">
      <alignment horizontal="center" vertical="center" wrapText="1"/>
    </xf>
    <xf numFmtId="49" fontId="24" fillId="0" borderId="0" xfId="42" applyNumberFormat="1" applyFont="1" applyBorder="1" applyAlignment="1">
      <alignment horizontal="left" wrapText="1"/>
    </xf>
    <xf numFmtId="49" fontId="24" fillId="0" borderId="0" xfId="42" applyNumberFormat="1" applyFont="1" applyAlignment="1">
      <alignment horizontal="left" wrapText="1"/>
    </xf>
    <xf numFmtId="49" fontId="24" fillId="0" borderId="0" xfId="42" applyNumberFormat="1" applyFont="1" applyAlignment="1" applyProtection="1">
      <alignment horizontal="left" wrapText="1"/>
      <protection locked="0"/>
    </xf>
    <xf numFmtId="49" fontId="24" fillId="0" borderId="0" xfId="42" applyNumberFormat="1" applyFont="1" applyAlignment="1">
      <alignment wrapText="1"/>
    </xf>
    <xf numFmtId="49" fontId="24" fillId="0" borderId="0" xfId="42" applyNumberFormat="1" applyFont="1" applyAlignment="1">
      <alignment horizontal="center" wrapText="1"/>
    </xf>
    <xf numFmtId="49" fontId="24" fillId="0" borderId="22" xfId="42" applyNumberFormat="1" applyFont="1" applyBorder="1" applyAlignment="1" applyProtection="1">
      <alignment horizontal="center" wrapText="1"/>
      <protection locked="0"/>
    </xf>
    <xf numFmtId="49" fontId="24" fillId="0" borderId="0" xfId="42" applyNumberFormat="1" applyFont="1" applyBorder="1" applyAlignment="1">
      <alignment horizontal="center" wrapText="1"/>
    </xf>
    <xf numFmtId="49" fontId="24" fillId="0" borderId="0" xfId="42" applyNumberFormat="1" applyFont="1" applyAlignment="1">
      <alignment horizontal="right" wrapText="1"/>
    </xf>
    <xf numFmtId="49" fontId="24" fillId="0" borderId="0" xfId="42" applyNumberFormat="1" applyFont="1" applyFill="1" applyBorder="1" applyAlignment="1">
      <alignment horizontal="center" wrapText="1"/>
    </xf>
    <xf numFmtId="49" fontId="24" fillId="0" borderId="22" xfId="42" applyNumberFormat="1" applyFont="1" applyBorder="1" applyAlignment="1">
      <alignment horizontal="center" wrapText="1"/>
    </xf>
    <xf numFmtId="49" fontId="24" fillId="0" borderId="0" xfId="42" applyNumberFormat="1" applyFont="1" applyBorder="1" applyAlignment="1">
      <alignment wrapText="1"/>
    </xf>
    <xf numFmtId="49" fontId="25" fillId="0" borderId="0" xfId="42" applyNumberFormat="1" applyFont="1" applyAlignment="1">
      <alignment horizontal="right" wrapText="1"/>
    </xf>
    <xf numFmtId="49" fontId="24" fillId="0" borderId="21" xfId="42" applyNumberFormat="1" applyFont="1" applyBorder="1" applyAlignment="1"/>
    <xf numFmtId="49" fontId="24" fillId="0" borderId="22" xfId="42" applyNumberFormat="1" applyFont="1" applyBorder="1" applyAlignment="1">
      <alignment wrapText="1"/>
    </xf>
    <xf numFmtId="49" fontId="24" fillId="0" borderId="0" xfId="42" applyNumberFormat="1" applyFont="1" applyBorder="1" applyAlignment="1">
      <alignment horizontal="right" wrapText="1"/>
    </xf>
    <xf numFmtId="164" fontId="24" fillId="0" borderId="0" xfId="42" applyNumberFormat="1" applyFont="1" applyFill="1" applyBorder="1" applyAlignment="1">
      <alignment horizontal="center" vertical="center"/>
    </xf>
    <xf numFmtId="164" fontId="24" fillId="0" borderId="0" xfId="42" applyNumberFormat="1" applyFont="1" applyFill="1" applyBorder="1" applyAlignment="1" applyProtection="1">
      <alignment horizontal="center"/>
      <protection locked="0"/>
    </xf>
    <xf numFmtId="49" fontId="24" fillId="0" borderId="0" xfId="42" applyNumberFormat="1" applyFont="1" applyFill="1" applyBorder="1" applyAlignment="1">
      <alignment horizontal="center"/>
    </xf>
    <xf numFmtId="49" fontId="24" fillId="0" borderId="23" xfId="42" applyNumberFormat="1" applyFont="1" applyFill="1" applyBorder="1" applyAlignment="1">
      <alignment horizontal="center"/>
    </xf>
    <xf numFmtId="0" fontId="24" fillId="0" borderId="0" xfId="42" applyFont="1" applyFill="1" applyBorder="1" applyAlignment="1">
      <alignment horizontal="left" wrapText="1"/>
    </xf>
    <xf numFmtId="164" fontId="24" fillId="33" borderId="24" xfId="42" applyNumberFormat="1" applyFont="1" applyFill="1" applyBorder="1" applyAlignment="1" applyProtection="1">
      <alignment horizontal="right"/>
    </xf>
    <xf numFmtId="164" fontId="24" fillId="0" borderId="25" xfId="42" applyNumberFormat="1" applyFont="1" applyBorder="1" applyAlignment="1" applyProtection="1">
      <alignment horizontal="right"/>
      <protection locked="0"/>
    </xf>
    <xf numFmtId="49" fontId="24" fillId="34" borderId="25" xfId="42" applyNumberFormat="1" applyFont="1" applyFill="1" applyBorder="1" applyAlignment="1" applyProtection="1">
      <alignment horizontal="center"/>
    </xf>
    <xf numFmtId="49" fontId="24" fillId="34" borderId="26" xfId="42" applyNumberFormat="1" applyFont="1" applyFill="1" applyBorder="1" applyAlignment="1" applyProtection="1">
      <alignment horizontal="center"/>
    </xf>
    <xf numFmtId="49" fontId="26" fillId="34" borderId="27" xfId="42" applyNumberFormat="1" applyFont="1" applyFill="1" applyBorder="1" applyAlignment="1" applyProtection="1">
      <alignment horizontal="left" wrapText="1"/>
    </xf>
    <xf numFmtId="164" fontId="24" fillId="33" borderId="28" xfId="42" applyNumberFormat="1" applyFont="1" applyFill="1" applyBorder="1" applyAlignment="1" applyProtection="1">
      <alignment horizontal="right"/>
    </xf>
    <xf numFmtId="164" fontId="24" fillId="0" borderId="29" xfId="42" applyNumberFormat="1" applyFont="1" applyBorder="1" applyAlignment="1" applyProtection="1">
      <alignment horizontal="right"/>
      <protection locked="0"/>
    </xf>
    <xf numFmtId="49" fontId="24" fillId="34" borderId="29" xfId="42" applyNumberFormat="1" applyFont="1" applyFill="1" applyBorder="1" applyAlignment="1" applyProtection="1">
      <alignment horizontal="center"/>
    </xf>
    <xf numFmtId="49" fontId="24" fillId="34" borderId="30" xfId="42" applyNumberFormat="1" applyFont="1" applyFill="1" applyBorder="1" applyAlignment="1" applyProtection="1">
      <alignment horizontal="center"/>
    </xf>
    <xf numFmtId="49" fontId="24" fillId="34" borderId="27" xfId="42" applyNumberFormat="1" applyFont="1" applyFill="1" applyBorder="1" applyAlignment="1" applyProtection="1">
      <alignment horizontal="left" wrapText="1" indent="4"/>
    </xf>
    <xf numFmtId="0" fontId="24" fillId="0" borderId="0" xfId="42" applyFont="1"/>
    <xf numFmtId="0" fontId="24" fillId="0" borderId="0" xfId="42" applyFont="1" applyBorder="1"/>
    <xf numFmtId="0" fontId="24" fillId="0" borderId="0" xfId="42" applyFont="1" applyFill="1" applyBorder="1"/>
    <xf numFmtId="164" fontId="24" fillId="35" borderId="28" xfId="42" applyNumberFormat="1" applyFont="1" applyFill="1" applyBorder="1" applyAlignment="1" applyProtection="1">
      <alignment horizontal="right"/>
    </xf>
    <xf numFmtId="164" fontId="24" fillId="35" borderId="29" xfId="42" applyNumberFormat="1" applyFont="1" applyFill="1" applyBorder="1" applyAlignment="1" applyProtection="1">
      <alignment horizontal="right"/>
    </xf>
    <xf numFmtId="49" fontId="27" fillId="34" borderId="27" xfId="42" applyNumberFormat="1" applyFont="1" applyFill="1" applyBorder="1" applyAlignment="1" applyProtection="1">
      <alignment horizontal="left" wrapText="1"/>
    </xf>
    <xf numFmtId="164" fontId="24" fillId="36" borderId="31" xfId="42" applyNumberFormat="1" applyFont="1" applyFill="1" applyBorder="1" applyAlignment="1" applyProtection="1">
      <alignment horizontal="right"/>
    </xf>
    <xf numFmtId="164" fontId="24" fillId="36" borderId="32" xfId="42" applyNumberFormat="1" applyFont="1" applyFill="1" applyBorder="1" applyAlignment="1" applyProtection="1">
      <alignment horizontal="right"/>
    </xf>
    <xf numFmtId="49" fontId="24" fillId="34" borderId="32" xfId="42" applyNumberFormat="1" applyFont="1" applyFill="1" applyBorder="1" applyAlignment="1" applyProtection="1">
      <alignment horizontal="center"/>
    </xf>
    <xf numFmtId="49" fontId="24" fillId="34" borderId="33" xfId="42" applyNumberFormat="1" applyFont="1" applyFill="1" applyBorder="1" applyAlignment="1" applyProtection="1">
      <alignment horizontal="center"/>
    </xf>
    <xf numFmtId="49" fontId="28" fillId="34" borderId="34" xfId="42" applyNumberFormat="1" applyFont="1" applyFill="1" applyBorder="1" applyAlignment="1" applyProtection="1">
      <alignment horizontal="center" wrapText="1"/>
    </xf>
    <xf numFmtId="49" fontId="24" fillId="0" borderId="35" xfId="42" applyNumberFormat="1" applyFont="1" applyFill="1" applyBorder="1" applyAlignment="1" applyProtection="1">
      <alignment horizontal="center" vertical="center"/>
    </xf>
    <xf numFmtId="49" fontId="24" fillId="0" borderId="36" xfId="42" applyNumberFormat="1" applyFont="1" applyBorder="1" applyAlignment="1" applyProtection="1">
      <alignment horizontal="center" vertical="center"/>
    </xf>
    <xf numFmtId="0" fontId="24" fillId="0" borderId="37" xfId="42" applyFont="1" applyBorder="1" applyAlignment="1" applyProtection="1">
      <alignment horizontal="center" vertical="center"/>
    </xf>
    <xf numFmtId="0" fontId="24" fillId="0" borderId="36" xfId="42" applyFont="1" applyBorder="1" applyAlignment="1" applyProtection="1">
      <alignment horizontal="center" vertical="center"/>
    </xf>
    <xf numFmtId="0" fontId="24" fillId="0" borderId="38" xfId="42" applyFont="1" applyBorder="1" applyAlignment="1" applyProtection="1">
      <alignment horizontal="center" vertical="center"/>
    </xf>
    <xf numFmtId="49" fontId="24" fillId="0" borderId="39" xfId="42" applyNumberFormat="1" applyFont="1" applyFill="1" applyBorder="1" applyAlignment="1" applyProtection="1">
      <alignment horizontal="center" vertical="center"/>
    </xf>
    <xf numFmtId="49" fontId="24" fillId="0" borderId="40" xfId="42" applyNumberFormat="1" applyFont="1" applyBorder="1" applyAlignment="1" applyProtection="1">
      <alignment horizontal="center" vertical="center"/>
    </xf>
    <xf numFmtId="0" fontId="24" fillId="0" borderId="40" xfId="42" applyFont="1" applyFill="1" applyBorder="1" applyAlignment="1" applyProtection="1">
      <alignment horizontal="center" vertical="center" wrapText="1"/>
    </xf>
    <xf numFmtId="0" fontId="24" fillId="0" borderId="41" xfId="42" applyFont="1" applyFill="1" applyBorder="1" applyAlignment="1" applyProtection="1">
      <alignment horizontal="center" vertical="center" wrapText="1"/>
    </xf>
    <xf numFmtId="0" fontId="24" fillId="0" borderId="40" xfId="42" applyFont="1" applyBorder="1" applyAlignment="1" applyProtection="1">
      <alignment horizontal="center"/>
    </xf>
    <xf numFmtId="0" fontId="24" fillId="0" borderId="42" xfId="42" applyFont="1" applyBorder="1" applyAlignment="1" applyProtection="1">
      <alignment horizontal="left"/>
    </xf>
    <xf numFmtId="0" fontId="24" fillId="0" borderId="42" xfId="42" applyFont="1" applyBorder="1" applyAlignment="1" applyProtection="1">
      <alignment horizontal="center"/>
    </xf>
    <xf numFmtId="0" fontId="24" fillId="0" borderId="36" xfId="42" applyFont="1" applyFill="1" applyBorder="1" applyAlignment="1" applyProtection="1">
      <alignment horizontal="center" vertical="center" wrapText="1"/>
    </xf>
    <xf numFmtId="0" fontId="24" fillId="0" borderId="36" xfId="42" applyFont="1" applyBorder="1" applyAlignment="1" applyProtection="1">
      <alignment horizontal="center"/>
    </xf>
    <xf numFmtId="0" fontId="24" fillId="0" borderId="37" xfId="42" applyFont="1" applyBorder="1" applyAlignment="1" applyProtection="1">
      <alignment horizontal="left"/>
    </xf>
    <xf numFmtId="0" fontId="24" fillId="0" borderId="0" xfId="42" applyFont="1" applyProtection="1"/>
    <xf numFmtId="164" fontId="29" fillId="33" borderId="24" xfId="42" applyNumberFormat="1" applyFont="1" applyFill="1" applyBorder="1" applyAlignment="1" applyProtection="1">
      <alignment horizontal="right"/>
    </xf>
    <xf numFmtId="164" fontId="29" fillId="0" borderId="25" xfId="42" applyNumberFormat="1" applyFont="1" applyBorder="1" applyAlignment="1" applyProtection="1">
      <alignment horizontal="right"/>
      <protection locked="0"/>
    </xf>
    <xf numFmtId="49" fontId="29" fillId="34" borderId="25" xfId="42" applyNumberFormat="1" applyFont="1" applyFill="1" applyBorder="1" applyAlignment="1" applyProtection="1">
      <alignment horizontal="center"/>
    </xf>
    <xf numFmtId="49" fontId="29" fillId="34" borderId="26" xfId="42" applyNumberFormat="1" applyFont="1" applyFill="1" applyBorder="1" applyAlignment="1" applyProtection="1">
      <alignment horizontal="center"/>
    </xf>
    <xf numFmtId="49" fontId="29" fillId="34" borderId="27" xfId="42" applyNumberFormat="1" applyFont="1" applyFill="1" applyBorder="1" applyAlignment="1" applyProtection="1">
      <alignment horizontal="left" wrapText="1" indent="4"/>
    </xf>
    <xf numFmtId="164" fontId="29" fillId="33" borderId="28" xfId="42" applyNumberFormat="1" applyFont="1" applyFill="1" applyBorder="1" applyAlignment="1" applyProtection="1">
      <alignment horizontal="right"/>
    </xf>
    <xf numFmtId="164" fontId="29" fillId="0" borderId="29" xfId="42" applyNumberFormat="1" applyFont="1" applyBorder="1" applyAlignment="1" applyProtection="1">
      <alignment horizontal="right"/>
      <protection locked="0"/>
    </xf>
    <xf numFmtId="49" fontId="29" fillId="34" borderId="29" xfId="42" applyNumberFormat="1" applyFont="1" applyFill="1" applyBorder="1" applyAlignment="1" applyProtection="1">
      <alignment horizontal="center"/>
    </xf>
    <xf numFmtId="49" fontId="29" fillId="34" borderId="30" xfId="42" applyNumberFormat="1" applyFont="1" applyFill="1" applyBorder="1" applyAlignment="1" applyProtection="1">
      <alignment horizontal="center"/>
    </xf>
    <xf numFmtId="164" fontId="29" fillId="35" borderId="28" xfId="42" applyNumberFormat="1" applyFont="1" applyFill="1" applyBorder="1" applyAlignment="1" applyProtection="1">
      <alignment horizontal="right"/>
    </xf>
    <xf numFmtId="164" fontId="29" fillId="35" borderId="29" xfId="42" applyNumberFormat="1" applyFont="1" applyFill="1" applyBorder="1" applyAlignment="1" applyProtection="1">
      <alignment horizontal="right"/>
    </xf>
    <xf numFmtId="164" fontId="29" fillId="0" borderId="29" xfId="42" applyNumberFormat="1" applyFont="1" applyFill="1" applyBorder="1" applyAlignment="1" applyProtection="1">
      <alignment horizontal="right"/>
      <protection locked="0"/>
    </xf>
    <xf numFmtId="164" fontId="29" fillId="36" borderId="28" xfId="42" applyNumberFormat="1" applyFont="1" applyFill="1" applyBorder="1" applyAlignment="1" applyProtection="1">
      <alignment horizontal="right"/>
    </xf>
    <xf numFmtId="164" fontId="29" fillId="36" borderId="29" xfId="42" applyNumberFormat="1" applyFont="1" applyFill="1" applyBorder="1" applyAlignment="1" applyProtection="1">
      <alignment horizontal="right"/>
    </xf>
    <xf numFmtId="49" fontId="28" fillId="34" borderId="27" xfId="42" applyNumberFormat="1" applyFont="1" applyFill="1" applyBorder="1" applyAlignment="1" applyProtection="1">
      <alignment horizontal="left" wrapText="1"/>
    </xf>
    <xf numFmtId="164" fontId="29" fillId="37" borderId="28" xfId="42" applyNumberFormat="1" applyFont="1" applyFill="1" applyBorder="1" applyAlignment="1" applyProtection="1">
      <alignment horizontal="right"/>
    </xf>
    <xf numFmtId="164" fontId="29" fillId="37" borderId="29" xfId="42" applyNumberFormat="1" applyFont="1" applyFill="1" applyBorder="1" applyAlignment="1" applyProtection="1">
      <alignment horizontal="right"/>
    </xf>
    <xf numFmtId="49" fontId="30" fillId="34" borderId="27" xfId="42" applyNumberFormat="1" applyFont="1" applyFill="1" applyBorder="1" applyAlignment="1" applyProtection="1">
      <alignment horizontal="left" wrapText="1"/>
    </xf>
    <xf numFmtId="164" fontId="29" fillId="33" borderId="31" xfId="42" applyNumberFormat="1" applyFont="1" applyFill="1" applyBorder="1" applyAlignment="1" applyProtection="1">
      <alignment horizontal="right"/>
    </xf>
    <xf numFmtId="164" fontId="29" fillId="0" borderId="32" xfId="42" applyNumberFormat="1" applyFont="1" applyBorder="1" applyAlignment="1" applyProtection="1">
      <alignment horizontal="right"/>
      <protection locked="0"/>
    </xf>
    <xf numFmtId="49" fontId="29" fillId="34" borderId="32" xfId="42" applyNumberFormat="1" applyFont="1" applyFill="1" applyBorder="1" applyAlignment="1" applyProtection="1">
      <alignment horizontal="center"/>
    </xf>
    <xf numFmtId="49" fontId="29" fillId="34" borderId="33" xfId="42" applyNumberFormat="1" applyFont="1" applyFill="1" applyBorder="1" applyAlignment="1" applyProtection="1">
      <alignment horizontal="center"/>
    </xf>
    <xf numFmtId="49" fontId="29" fillId="34" borderId="34" xfId="42" applyNumberFormat="1" applyFont="1" applyFill="1" applyBorder="1" applyAlignment="1" applyProtection="1">
      <alignment horizontal="left" wrapText="1" indent="4"/>
    </xf>
    <xf numFmtId="0" fontId="24" fillId="0" borderId="25" xfId="42" applyFont="1" applyBorder="1" applyAlignment="1" applyProtection="1">
      <alignment horizontal="center" vertical="center"/>
    </xf>
    <xf numFmtId="49" fontId="24" fillId="0" borderId="41" xfId="42" applyNumberFormat="1" applyFont="1" applyBorder="1" applyAlignment="1" applyProtection="1">
      <alignment horizontal="center" vertical="center"/>
    </xf>
    <xf numFmtId="0" fontId="24" fillId="0" borderId="41" xfId="42" applyFont="1" applyBorder="1" applyAlignment="1" applyProtection="1">
      <alignment horizontal="center"/>
    </xf>
    <xf numFmtId="0" fontId="24" fillId="0" borderId="41" xfId="42" applyFont="1" applyBorder="1" applyAlignment="1" applyProtection="1">
      <alignment horizontal="left"/>
    </xf>
    <xf numFmtId="0" fontId="24" fillId="0" borderId="36" xfId="42" applyFont="1" applyBorder="1" applyAlignment="1" applyProtection="1">
      <alignment horizontal="left"/>
    </xf>
    <xf numFmtId="49" fontId="24" fillId="0" borderId="22" xfId="42" applyNumberFormat="1" applyFont="1" applyFill="1" applyBorder="1" applyAlignment="1" applyProtection="1">
      <alignment horizontal="right"/>
    </xf>
    <xf numFmtId="164" fontId="24" fillId="35" borderId="24" xfId="42" applyNumberFormat="1" applyFont="1" applyFill="1" applyBorder="1" applyAlignment="1" applyProtection="1">
      <alignment horizontal="right"/>
    </xf>
    <xf numFmtId="164" fontId="24" fillId="35" borderId="25" xfId="42" applyNumberFormat="1" applyFont="1" applyFill="1" applyBorder="1" applyAlignment="1" applyProtection="1">
      <alignment horizontal="right"/>
    </xf>
    <xf numFmtId="49" fontId="24" fillId="34" borderId="25" xfId="42" applyNumberFormat="1" applyFont="1" applyFill="1" applyBorder="1" applyAlignment="1" applyProtection="1">
      <alignment horizontal="center" vertical="center"/>
    </xf>
    <xf numFmtId="164" fontId="24" fillId="0" borderId="29" xfId="42" applyNumberFormat="1" applyFont="1" applyBorder="1" applyAlignment="1" applyProtection="1">
      <alignment horizontal="right"/>
    </xf>
    <xf numFmtId="49" fontId="24" fillId="0" borderId="29" xfId="42" applyNumberFormat="1" applyFont="1" applyFill="1" applyBorder="1" applyAlignment="1" applyProtection="1">
      <alignment horizontal="center"/>
    </xf>
    <xf numFmtId="49" fontId="24" fillId="0" borderId="30" xfId="42" applyNumberFormat="1" applyFont="1" applyFill="1" applyBorder="1" applyAlignment="1" applyProtection="1">
      <alignment horizontal="center"/>
    </xf>
    <xf numFmtId="49" fontId="24" fillId="0" borderId="27" xfId="42" applyNumberFormat="1" applyFont="1" applyFill="1" applyBorder="1" applyAlignment="1" applyProtection="1">
      <alignment horizontal="left" wrapText="1" indent="4"/>
    </xf>
    <xf numFmtId="49" fontId="24" fillId="0" borderId="29" xfId="42" applyNumberFormat="1" applyFont="1" applyFill="1" applyBorder="1" applyAlignment="1" applyProtection="1">
      <alignment horizontal="center"/>
      <protection locked="0"/>
    </xf>
    <xf numFmtId="164" fontId="24" fillId="38" borderId="28" xfId="42" applyNumberFormat="1" applyFont="1" applyFill="1" applyBorder="1" applyAlignment="1" applyProtection="1">
      <alignment horizontal="right"/>
    </xf>
    <xf numFmtId="164" fontId="24" fillId="38" borderId="29" xfId="42" applyNumberFormat="1" applyFont="1" applyFill="1" applyBorder="1" applyAlignment="1" applyProtection="1">
      <alignment horizontal="right"/>
    </xf>
    <xf numFmtId="164" fontId="24" fillId="36" borderId="28" xfId="42" applyNumberFormat="1" applyFont="1" applyFill="1" applyBorder="1" applyAlignment="1" applyProtection="1">
      <alignment horizontal="right"/>
    </xf>
    <xf numFmtId="164" fontId="24" fillId="36" borderId="29" xfId="42" applyNumberFormat="1" applyFont="1" applyFill="1" applyBorder="1" applyAlignment="1" applyProtection="1">
      <alignment horizontal="right"/>
    </xf>
    <xf numFmtId="49" fontId="28" fillId="34" borderId="27" xfId="42" applyNumberFormat="1" applyFont="1" applyFill="1" applyBorder="1" applyAlignment="1" applyProtection="1">
      <alignment horizontal="center" wrapText="1"/>
    </xf>
    <xf numFmtId="164" fontId="24" fillId="0" borderId="29" xfId="42" applyNumberFormat="1" applyFont="1" applyFill="1" applyBorder="1" applyAlignment="1" applyProtection="1">
      <alignment horizontal="right"/>
      <protection locked="0"/>
    </xf>
    <xf numFmtId="164" fontId="24" fillId="37" borderId="28" xfId="42" applyNumberFormat="1" applyFont="1" applyFill="1" applyBorder="1" applyAlignment="1" applyProtection="1">
      <alignment horizontal="right"/>
    </xf>
    <xf numFmtId="164" fontId="24" fillId="37" borderId="29" xfId="42" applyNumberFormat="1" applyFont="1" applyFill="1" applyBorder="1" applyAlignment="1" applyProtection="1">
      <alignment horizontal="right"/>
    </xf>
    <xf numFmtId="164" fontId="24" fillId="35" borderId="31" xfId="42" applyNumberFormat="1" applyFont="1" applyFill="1" applyBorder="1" applyAlignment="1" applyProtection="1">
      <alignment horizontal="right"/>
    </xf>
    <xf numFmtId="164" fontId="24" fillId="35" borderId="32" xfId="42" applyNumberFormat="1" applyFont="1" applyFill="1" applyBorder="1" applyAlignment="1" applyProtection="1">
      <alignment horizontal="right"/>
    </xf>
    <xf numFmtId="49" fontId="27" fillId="34" borderId="34" xfId="42" applyNumberFormat="1" applyFont="1" applyFill="1" applyBorder="1" applyAlignment="1" applyProtection="1">
      <alignment horizontal="left" wrapText="1"/>
    </xf>
    <xf numFmtId="49" fontId="24" fillId="0" borderId="43" xfId="42" applyNumberFormat="1" applyFont="1" applyFill="1" applyBorder="1" applyAlignment="1" applyProtection="1">
      <alignment horizontal="center" vertical="center"/>
    </xf>
    <xf numFmtId="49" fontId="24" fillId="0" borderId="25" xfId="42" applyNumberFormat="1" applyFont="1" applyBorder="1" applyAlignment="1" applyProtection="1">
      <alignment horizontal="center" vertical="center"/>
    </xf>
    <xf numFmtId="0" fontId="24" fillId="0" borderId="44" xfId="42" applyFont="1" applyBorder="1" applyAlignment="1" applyProtection="1">
      <alignment horizontal="center" vertical="center"/>
    </xf>
    <xf numFmtId="164" fontId="24" fillId="0" borderId="25" xfId="42" applyNumberFormat="1" applyFont="1" applyBorder="1" applyAlignment="1" applyProtection="1">
      <alignment horizontal="right"/>
    </xf>
    <xf numFmtId="49" fontId="24" fillId="0" borderId="25" xfId="42" applyNumberFormat="1" applyFont="1" applyFill="1" applyBorder="1" applyAlignment="1" applyProtection="1">
      <alignment horizontal="center"/>
    </xf>
    <xf numFmtId="49" fontId="24" fillId="0" borderId="26" xfId="42" applyNumberFormat="1" applyFont="1" applyFill="1" applyBorder="1" applyAlignment="1" applyProtection="1">
      <alignment horizontal="center"/>
    </xf>
    <xf numFmtId="49" fontId="24" fillId="0" borderId="27" xfId="42" applyNumberFormat="1" applyFont="1" applyFill="1" applyBorder="1" applyAlignment="1" applyProtection="1">
      <alignment horizontal="left" wrapText="1" indent="1"/>
    </xf>
    <xf numFmtId="164" fontId="24" fillId="0" borderId="29" xfId="42" applyNumberFormat="1" applyFont="1" applyFill="1" applyBorder="1" applyAlignment="1" applyProtection="1">
      <alignment horizontal="right"/>
    </xf>
    <xf numFmtId="49" fontId="30" fillId="34" borderId="27" xfId="42" applyNumberFormat="1" applyFont="1" applyFill="1" applyBorder="1" applyAlignment="1" applyProtection="1">
      <alignment horizontal="center" wrapText="1"/>
    </xf>
    <xf numFmtId="49" fontId="32" fillId="0" borderId="0" xfId="43" applyNumberFormat="1" applyFont="1" applyAlignment="1">
      <alignment horizontal="left"/>
    </xf>
    <xf numFmtId="164" fontId="29" fillId="0" borderId="25" xfId="42" applyNumberFormat="1" applyFont="1" applyFill="1" applyBorder="1" applyAlignment="1" applyProtection="1">
      <alignment horizontal="right"/>
    </xf>
    <xf numFmtId="49" fontId="29" fillId="0" borderId="25" xfId="42" applyNumberFormat="1" applyFont="1" applyFill="1" applyBorder="1" applyAlignment="1" applyProtection="1">
      <alignment horizontal="center"/>
    </xf>
    <xf numFmtId="49" fontId="29" fillId="0" borderId="26" xfId="42" applyNumberFormat="1" applyFont="1" applyFill="1" applyBorder="1" applyAlignment="1" applyProtection="1">
      <alignment horizontal="center"/>
    </xf>
    <xf numFmtId="49" fontId="29" fillId="0" borderId="27" xfId="42" applyNumberFormat="1" applyFont="1" applyFill="1" applyBorder="1" applyAlignment="1" applyProtection="1">
      <alignment horizontal="left" wrapText="1" indent="3"/>
    </xf>
    <xf numFmtId="49" fontId="29" fillId="0" borderId="29" xfId="42" applyNumberFormat="1" applyFont="1" applyFill="1" applyBorder="1" applyAlignment="1" applyProtection="1">
      <alignment horizontal="center"/>
      <protection locked="0"/>
    </xf>
    <xf numFmtId="49" fontId="29" fillId="0" borderId="30" xfId="42" applyNumberFormat="1" applyFont="1" applyFill="1" applyBorder="1" applyAlignment="1" applyProtection="1">
      <alignment horizontal="center"/>
    </xf>
    <xf numFmtId="49" fontId="29" fillId="0" borderId="27" xfId="42" applyNumberFormat="1" applyFont="1" applyFill="1" applyBorder="1" applyAlignment="1" applyProtection="1">
      <alignment horizontal="left" wrapText="1" indent="4"/>
    </xf>
    <xf numFmtId="164" fontId="29" fillId="0" borderId="29" xfId="42" applyNumberFormat="1" applyFont="1" applyFill="1" applyBorder="1" applyAlignment="1" applyProtection="1">
      <alignment horizontal="right"/>
    </xf>
    <xf numFmtId="49" fontId="29" fillId="0" borderId="29" xfId="42" applyNumberFormat="1" applyFont="1" applyFill="1" applyBorder="1" applyAlignment="1" applyProtection="1">
      <alignment horizontal="center"/>
    </xf>
    <xf numFmtId="49" fontId="29" fillId="0" borderId="27" xfId="42" applyNumberFormat="1" applyFont="1" applyFill="1" applyBorder="1" applyAlignment="1" applyProtection="1">
      <alignment horizontal="left" wrapText="1" indent="1"/>
    </xf>
    <xf numFmtId="164" fontId="29" fillId="34" borderId="29" xfId="42" applyNumberFormat="1" applyFont="1" applyFill="1" applyBorder="1" applyAlignment="1" applyProtection="1">
      <alignment horizontal="right"/>
    </xf>
    <xf numFmtId="164" fontId="29" fillId="0" borderId="29" xfId="42" applyNumberFormat="1" applyFont="1" applyBorder="1" applyAlignment="1" applyProtection="1">
      <alignment horizontal="right"/>
    </xf>
    <xf numFmtId="164" fontId="29" fillId="36" borderId="31" xfId="42" applyNumberFormat="1" applyFont="1" applyFill="1" applyBorder="1" applyAlignment="1" applyProtection="1">
      <alignment horizontal="right"/>
    </xf>
    <xf numFmtId="164" fontId="29" fillId="36" borderId="32" xfId="42" applyNumberFormat="1" applyFont="1" applyFill="1" applyBorder="1" applyAlignment="1" applyProtection="1">
      <alignment horizontal="right"/>
    </xf>
    <xf numFmtId="49" fontId="30" fillId="34" borderId="34" xfId="42" applyNumberFormat="1" applyFont="1" applyFill="1" applyBorder="1" applyAlignment="1" applyProtection="1">
      <alignment horizontal="center" wrapText="1"/>
    </xf>
    <xf numFmtId="49" fontId="24" fillId="0" borderId="0" xfId="42" applyNumberFormat="1" applyFont="1"/>
    <xf numFmtId="49" fontId="24" fillId="0" borderId="43" xfId="42" applyNumberFormat="1" applyFont="1" applyBorder="1" applyAlignment="1" applyProtection="1">
      <alignment horizontal="center" vertical="center"/>
    </xf>
    <xf numFmtId="49" fontId="24" fillId="0" borderId="39" xfId="42" applyNumberFormat="1" applyFont="1" applyBorder="1" applyAlignment="1" applyProtection="1">
      <alignment horizontal="center" vertical="center"/>
    </xf>
    <xf numFmtId="49" fontId="24" fillId="0" borderId="35" xfId="42" applyNumberFormat="1" applyFont="1" applyBorder="1" applyAlignment="1" applyProtection="1">
      <alignment horizontal="center" vertical="center"/>
    </xf>
    <xf numFmtId="0" fontId="24" fillId="0" borderId="0" xfId="42" applyFont="1" applyAlignment="1">
      <alignment horizontal="centerContinuous"/>
    </xf>
    <xf numFmtId="0" fontId="24" fillId="0" borderId="45" xfId="42" applyFont="1" applyBorder="1" applyAlignment="1">
      <alignment horizontal="center"/>
    </xf>
    <xf numFmtId="0" fontId="24" fillId="0" borderId="0" xfId="42" applyFont="1" applyAlignment="1">
      <alignment horizontal="right"/>
    </xf>
    <xf numFmtId="0" fontId="18" fillId="0" borderId="0" xfId="42"/>
    <xf numFmtId="0" fontId="24" fillId="0" borderId="0" xfId="42" applyFont="1" applyAlignment="1">
      <alignment horizontal="left"/>
    </xf>
    <xf numFmtId="49" fontId="24" fillId="0" borderId="46" xfId="42" applyNumberFormat="1" applyFont="1" applyBorder="1" applyAlignment="1">
      <alignment horizontal="center"/>
    </xf>
    <xf numFmtId="0" fontId="24" fillId="0" borderId="0" xfId="42" applyFont="1" applyFill="1" applyAlignment="1"/>
    <xf numFmtId="49" fontId="24" fillId="0" borderId="47" xfId="42" applyNumberFormat="1" applyFont="1" applyBorder="1" applyAlignment="1" applyProtection="1">
      <alignment horizontal="center"/>
      <protection locked="0"/>
    </xf>
    <xf numFmtId="0" fontId="24" fillId="0" borderId="0" xfId="42" applyFont="1" applyFill="1" applyAlignment="1">
      <alignment horizontal="left"/>
    </xf>
    <xf numFmtId="49" fontId="24" fillId="0" borderId="46" xfId="42" applyNumberFormat="1" applyFont="1" applyBorder="1" applyAlignment="1" applyProtection="1">
      <alignment horizontal="center"/>
      <protection locked="0"/>
    </xf>
    <xf numFmtId="0" fontId="24" fillId="0" borderId="47" xfId="42" applyFont="1" applyBorder="1" applyAlignment="1">
      <alignment horizontal="center"/>
    </xf>
    <xf numFmtId="14" fontId="24" fillId="0" borderId="47" xfId="42" applyNumberFormat="1" applyFont="1" applyBorder="1" applyAlignment="1" applyProtection="1">
      <alignment horizontal="center"/>
      <protection locked="0"/>
    </xf>
    <xf numFmtId="49" fontId="24" fillId="0" borderId="47" xfId="42" applyNumberFormat="1" applyFont="1" applyBorder="1" applyAlignment="1">
      <alignment horizontal="center"/>
    </xf>
    <xf numFmtId="0" fontId="33" fillId="0" borderId="0" xfId="42" applyFont="1" applyAlignment="1">
      <alignment horizontal="left"/>
    </xf>
    <xf numFmtId="0" fontId="24" fillId="0" borderId="49" xfId="42" applyFont="1" applyBorder="1" applyAlignment="1">
      <alignment horizontal="center"/>
    </xf>
    <xf numFmtId="49" fontId="24" fillId="61" borderId="27" xfId="42" applyNumberFormat="1" applyFont="1" applyFill="1" applyBorder="1" applyAlignment="1" applyProtection="1">
      <alignment horizontal="left" wrapText="1" indent="4"/>
    </xf>
    <xf numFmtId="49" fontId="24" fillId="61" borderId="30" xfId="42" applyNumberFormat="1" applyFont="1" applyFill="1" applyBorder="1" applyAlignment="1" applyProtection="1">
      <alignment horizontal="center"/>
    </xf>
    <xf numFmtId="49" fontId="24" fillId="61" borderId="29" xfId="42" applyNumberFormat="1" applyFont="1" applyFill="1" applyBorder="1" applyAlignment="1" applyProtection="1">
      <alignment horizontal="center"/>
      <protection locked="0"/>
    </xf>
    <xf numFmtId="164" fontId="24" fillId="61" borderId="29" xfId="42" applyNumberFormat="1" applyFont="1" applyFill="1" applyBorder="1" applyAlignment="1" applyProtection="1">
      <alignment horizontal="right"/>
      <protection locked="0"/>
    </xf>
    <xf numFmtId="164" fontId="24" fillId="62" borderId="28" xfId="42" applyNumberFormat="1" applyFont="1" applyFill="1" applyBorder="1" applyAlignment="1" applyProtection="1">
      <alignment horizontal="right"/>
    </xf>
    <xf numFmtId="0" fontId="24" fillId="61" borderId="0" xfId="42" applyFont="1" applyFill="1"/>
    <xf numFmtId="164" fontId="29" fillId="61" borderId="29" xfId="42" applyNumberFormat="1" applyFont="1" applyFill="1" applyBorder="1" applyAlignment="1" applyProtection="1">
      <alignment horizontal="right"/>
      <protection locked="0"/>
    </xf>
    <xf numFmtId="49" fontId="29" fillId="61" borderId="27" xfId="42" applyNumberFormat="1" applyFont="1" applyFill="1" applyBorder="1" applyAlignment="1" applyProtection="1">
      <alignment horizontal="left" wrapText="1" indent="4"/>
    </xf>
    <xf numFmtId="49" fontId="29" fillId="61" borderId="30" xfId="42" applyNumberFormat="1" applyFont="1" applyFill="1" applyBorder="1" applyAlignment="1" applyProtection="1">
      <alignment horizontal="center"/>
    </xf>
    <xf numFmtId="49" fontId="29" fillId="61" borderId="29" xfId="42" applyNumberFormat="1" applyFont="1" applyFill="1" applyBorder="1" applyAlignment="1" applyProtection="1">
      <alignment horizontal="center"/>
      <protection locked="0"/>
    </xf>
    <xf numFmtId="164" fontId="29" fillId="62" borderId="28" xfId="42" applyNumberFormat="1" applyFont="1" applyFill="1" applyBorder="1" applyAlignment="1" applyProtection="1">
      <alignment horizontal="right"/>
    </xf>
    <xf numFmtId="164" fontId="29" fillId="63" borderId="29" xfId="42" applyNumberFormat="1" applyFont="1" applyFill="1" applyBorder="1" applyAlignment="1" applyProtection="1">
      <alignment horizontal="right"/>
    </xf>
    <xf numFmtId="49" fontId="24" fillId="0" borderId="22" xfId="42" applyNumberFormat="1" applyFont="1" applyBorder="1" applyAlignment="1" applyProtection="1">
      <alignment horizontal="center" wrapText="1"/>
      <protection locked="0"/>
    </xf>
    <xf numFmtId="0" fontId="24" fillId="0" borderId="36" xfId="42" applyFont="1" applyFill="1" applyBorder="1" applyAlignment="1" applyProtection="1">
      <alignment horizontal="center" vertical="center" wrapText="1"/>
    </xf>
    <xf numFmtId="0" fontId="24" fillId="0" borderId="40" xfId="42" applyFont="1" applyFill="1" applyBorder="1" applyAlignment="1" applyProtection="1">
      <alignment horizontal="center" vertical="center" wrapText="1"/>
    </xf>
    <xf numFmtId="0" fontId="24" fillId="0" borderId="41" xfId="42" applyFont="1" applyFill="1" applyBorder="1" applyAlignment="1" applyProtection="1">
      <alignment horizontal="center" vertical="center" wrapText="1"/>
    </xf>
    <xf numFmtId="0" fontId="20" fillId="61" borderId="10" xfId="42" applyFont="1" applyFill="1" applyBorder="1" applyAlignment="1">
      <alignment horizontal="center"/>
    </xf>
    <xf numFmtId="49" fontId="20" fillId="61" borderId="10" xfId="42" applyNumberFormat="1" applyFont="1" applyFill="1" applyBorder="1" applyAlignment="1">
      <alignment horizontal="left" indent="1"/>
    </xf>
    <xf numFmtId="0" fontId="22" fillId="61" borderId="15" xfId="42" applyFont="1" applyFill="1" applyBorder="1" applyAlignment="1">
      <alignment horizontal="right"/>
    </xf>
    <xf numFmtId="0" fontId="22" fillId="61" borderId="0" xfId="42" applyFont="1" applyFill="1" applyBorder="1" applyAlignment="1">
      <alignment horizontal="right"/>
    </xf>
    <xf numFmtId="0" fontId="22" fillId="61" borderId="13" xfId="42" applyFont="1" applyFill="1" applyBorder="1" applyAlignment="1">
      <alignment horizontal="right"/>
    </xf>
    <xf numFmtId="0" fontId="22" fillId="61" borderId="12" xfId="42" applyFont="1" applyFill="1" applyBorder="1" applyAlignment="1">
      <alignment horizontal="right"/>
    </xf>
    <xf numFmtId="0" fontId="19" fillId="0" borderId="20" xfId="42" applyFont="1" applyBorder="1" applyAlignment="1">
      <alignment horizontal="center"/>
    </xf>
    <xf numFmtId="0" fontId="19" fillId="0" borderId="19" xfId="42" applyFont="1" applyBorder="1" applyAlignment="1">
      <alignment horizontal="center"/>
    </xf>
    <xf numFmtId="49" fontId="21" fillId="61" borderId="0" xfId="42" applyNumberFormat="1" applyFont="1" applyFill="1" applyBorder="1" applyAlignment="1">
      <alignment horizontal="left" indent="1"/>
    </xf>
    <xf numFmtId="49" fontId="21" fillId="61" borderId="14" xfId="42" applyNumberFormat="1" applyFont="1" applyFill="1" applyBorder="1" applyAlignment="1">
      <alignment horizontal="left" indent="1"/>
    </xf>
    <xf numFmtId="14" fontId="21" fillId="61" borderId="0" xfId="42" applyNumberFormat="1" applyFont="1" applyFill="1" applyBorder="1" applyAlignment="1">
      <alignment horizontal="left" indent="1"/>
    </xf>
    <xf numFmtId="14" fontId="21" fillId="61" borderId="14" xfId="42" applyNumberFormat="1" applyFont="1" applyFill="1" applyBorder="1" applyAlignment="1">
      <alignment horizontal="left" indent="1"/>
    </xf>
    <xf numFmtId="49" fontId="21" fillId="61" borderId="12" xfId="42" applyNumberFormat="1" applyFont="1" applyFill="1" applyBorder="1" applyAlignment="1">
      <alignment horizontal="left" wrapText="1" indent="1"/>
    </xf>
    <xf numFmtId="49" fontId="21" fillId="61" borderId="11" xfId="42" applyNumberFormat="1" applyFont="1" applyFill="1" applyBorder="1" applyAlignment="1">
      <alignment horizontal="left" wrapText="1" indent="1"/>
    </xf>
    <xf numFmtId="0" fontId="34" fillId="0" borderId="0" xfId="42" applyFont="1" applyAlignment="1">
      <alignment horizontal="center"/>
    </xf>
    <xf numFmtId="0" fontId="18" fillId="0" borderId="0" xfId="42" applyAlignment="1">
      <alignment horizontal="center"/>
    </xf>
    <xf numFmtId="0" fontId="18" fillId="0" borderId="0" xfId="42" applyBorder="1" applyAlignment="1">
      <alignment horizontal="center"/>
    </xf>
    <xf numFmtId="0" fontId="24" fillId="0" borderId="36" xfId="42" applyFont="1" applyFill="1" applyBorder="1" applyAlignment="1" applyProtection="1">
      <alignment horizontal="center" vertical="center" wrapText="1"/>
    </xf>
    <xf numFmtId="0" fontId="24" fillId="0" borderId="40" xfId="42" applyFont="1" applyFill="1" applyBorder="1" applyAlignment="1" applyProtection="1">
      <alignment horizontal="center" vertical="center" wrapText="1"/>
    </xf>
    <xf numFmtId="0" fontId="24" fillId="0" borderId="41" xfId="42" applyFont="1" applyFill="1" applyBorder="1" applyAlignment="1" applyProtection="1">
      <alignment horizontal="center" vertical="center" wrapText="1"/>
    </xf>
    <xf numFmtId="0" fontId="24" fillId="0" borderId="22" xfId="42" applyFont="1" applyBorder="1" applyAlignment="1" applyProtection="1">
      <alignment horizontal="center"/>
      <protection locked="0"/>
    </xf>
    <xf numFmtId="0" fontId="18" fillId="0" borderId="0" xfId="42" applyNumberFormat="1" applyBorder="1" applyAlignment="1" applyProtection="1">
      <alignment horizontal="left" wrapText="1"/>
      <protection locked="0"/>
    </xf>
    <xf numFmtId="0" fontId="18" fillId="0" borderId="22" xfId="42" applyNumberFormat="1" applyBorder="1" applyAlignment="1" applyProtection="1">
      <alignment horizontal="left" wrapText="1"/>
      <protection locked="0"/>
    </xf>
    <xf numFmtId="0" fontId="18" fillId="0" borderId="48" xfId="42" applyNumberFormat="1" applyBorder="1" applyAlignment="1" applyProtection="1">
      <alignment horizontal="left" wrapText="1"/>
      <protection locked="0"/>
    </xf>
    <xf numFmtId="49" fontId="24" fillId="0" borderId="22" xfId="42" applyNumberFormat="1" applyFont="1" applyBorder="1" applyAlignment="1" applyProtection="1">
      <alignment horizontal="center" wrapText="1"/>
      <protection locked="0"/>
    </xf>
    <xf numFmtId="0" fontId="23" fillId="0" borderId="19" xfId="42" applyFont="1" applyBorder="1" applyAlignment="1">
      <alignment horizontal="center" vertical="center"/>
    </xf>
    <xf numFmtId="0" fontId="23" fillId="0" borderId="18" xfId="42" applyFont="1" applyBorder="1" applyAlignment="1">
      <alignment horizontal="center" vertical="center"/>
    </xf>
    <xf numFmtId="0" fontId="22" fillId="61" borderId="17" xfId="42" applyFont="1" applyFill="1" applyBorder="1" applyAlignment="1">
      <alignment horizontal="right"/>
    </xf>
    <xf numFmtId="0" fontId="22" fillId="61" borderId="10" xfId="42" applyFont="1" applyFill="1" applyBorder="1" applyAlignment="1">
      <alignment horizontal="right"/>
    </xf>
    <xf numFmtId="49" fontId="21" fillId="61" borderId="10" xfId="42" applyNumberFormat="1" applyFont="1" applyFill="1" applyBorder="1" applyAlignment="1">
      <alignment horizontal="left" indent="1"/>
    </xf>
    <xf numFmtId="49" fontId="21" fillId="61" borderId="16" xfId="42" applyNumberFormat="1" applyFont="1" applyFill="1" applyBorder="1" applyAlignment="1">
      <alignment horizontal="left" indent="1"/>
    </xf>
    <xf numFmtId="49" fontId="24" fillId="0" borderId="21" xfId="42" applyNumberFormat="1" applyFont="1" applyBorder="1" applyAlignment="1">
      <alignment horizontal="center" wrapText="1"/>
    </xf>
    <xf numFmtId="0" fontId="24" fillId="0" borderId="22" xfId="42" applyNumberFormat="1" applyFont="1" applyBorder="1" applyAlignment="1" applyProtection="1">
      <alignment horizontal="left" wrapText="1"/>
      <protection locked="0"/>
    </xf>
  </cellXfs>
  <cellStyles count="86">
    <cellStyle name="20% - Акцент1" xfId="19" builtinId="30" customBuiltin="1"/>
    <cellStyle name="20% - Акцент1 2" xfId="44"/>
    <cellStyle name="20% - Акцент2" xfId="23" builtinId="34" customBuiltin="1"/>
    <cellStyle name="20% - Акцент2 2" xfId="45"/>
    <cellStyle name="20% - Акцент3" xfId="27" builtinId="38" customBuiltin="1"/>
    <cellStyle name="20% - Акцент3 2" xfId="46"/>
    <cellStyle name="20% - Акцент4" xfId="31" builtinId="42" customBuiltin="1"/>
    <cellStyle name="20% - Акцент4 2" xfId="47"/>
    <cellStyle name="20% - Акцент5" xfId="35" builtinId="46" customBuiltin="1"/>
    <cellStyle name="20% - Акцент5 2" xfId="48"/>
    <cellStyle name="20% - Акцент6" xfId="39" builtinId="50" customBuiltin="1"/>
    <cellStyle name="20% - Акцент6 2" xfId="49"/>
    <cellStyle name="40% - Акцент1" xfId="20" builtinId="31" customBuiltin="1"/>
    <cellStyle name="40% - Акцент1 2" xfId="50"/>
    <cellStyle name="40% - Акцент2" xfId="24" builtinId="35" customBuiltin="1"/>
    <cellStyle name="40% - Акцент2 2" xfId="51"/>
    <cellStyle name="40% - Акцент3" xfId="28" builtinId="39" customBuiltin="1"/>
    <cellStyle name="40% - Акцент3 2" xfId="52"/>
    <cellStyle name="40% - Акцент4" xfId="32" builtinId="43" customBuiltin="1"/>
    <cellStyle name="40% - Акцент4 2" xfId="53"/>
    <cellStyle name="40% - Акцент5" xfId="36" builtinId="47" customBuiltin="1"/>
    <cellStyle name="40% - Акцент5 2" xfId="54"/>
    <cellStyle name="40% - Акцент6" xfId="40" builtinId="51" customBuiltin="1"/>
    <cellStyle name="40% - Акцент6 2" xfId="55"/>
    <cellStyle name="60% - Акцент1" xfId="21" builtinId="32" customBuiltin="1"/>
    <cellStyle name="60% - Акцент1 2" xfId="56"/>
    <cellStyle name="60% - Акцент2" xfId="25" builtinId="36" customBuiltin="1"/>
    <cellStyle name="60% - Акцент2 2" xfId="57"/>
    <cellStyle name="60% - Акцент3" xfId="29" builtinId="40" customBuiltin="1"/>
    <cellStyle name="60% - Акцент3 2" xfId="58"/>
    <cellStyle name="60% - Акцент4" xfId="33" builtinId="44" customBuiltin="1"/>
    <cellStyle name="60% - Акцент4 2" xfId="59"/>
    <cellStyle name="60% - Акцент5" xfId="37" builtinId="48" customBuiltin="1"/>
    <cellStyle name="60% - Акцент5 2" xfId="60"/>
    <cellStyle name="60% - Акцент6" xfId="41" builtinId="52" customBuiltin="1"/>
    <cellStyle name="60% - Акцент6 2" xfId="61"/>
    <cellStyle name="Акцент1" xfId="18" builtinId="29" customBuiltin="1"/>
    <cellStyle name="Акцент1 2" xfId="62"/>
    <cellStyle name="Акцент2" xfId="22" builtinId="33" customBuiltin="1"/>
    <cellStyle name="Акцент2 2" xfId="63"/>
    <cellStyle name="Акцент3" xfId="26" builtinId="37" customBuiltin="1"/>
    <cellStyle name="Акцент3 2" xfId="64"/>
    <cellStyle name="Акцент4" xfId="30" builtinId="41" customBuiltin="1"/>
    <cellStyle name="Акцент4 2" xfId="65"/>
    <cellStyle name="Акцент5" xfId="34" builtinId="45" customBuiltin="1"/>
    <cellStyle name="Акцент5 2" xfId="66"/>
    <cellStyle name="Акцент6" xfId="38" builtinId="49" customBuiltin="1"/>
    <cellStyle name="Акцент6 2" xfId="67"/>
    <cellStyle name="Ввод " xfId="9" builtinId="20" customBuiltin="1"/>
    <cellStyle name="Ввод  2" xfId="68"/>
    <cellStyle name="Вывод" xfId="10" builtinId="21" customBuiltin="1"/>
    <cellStyle name="Вывод 2" xfId="69"/>
    <cellStyle name="Вычисление" xfId="11" builtinId="22" customBuiltin="1"/>
    <cellStyle name="Вычисление 2" xfId="70"/>
    <cellStyle name="Заголовок 1" xfId="2" builtinId="16" customBuiltin="1"/>
    <cellStyle name="Заголовок 1 2" xfId="71"/>
    <cellStyle name="Заголовок 2" xfId="3" builtinId="17" customBuiltin="1"/>
    <cellStyle name="Заголовок 2 2" xfId="72"/>
    <cellStyle name="Заголовок 3" xfId="4" builtinId="18" customBuiltin="1"/>
    <cellStyle name="Заголовок 3 2" xfId="73"/>
    <cellStyle name="Заголовок 4" xfId="5" builtinId="19" customBuiltin="1"/>
    <cellStyle name="Заголовок 4 2" xfId="74"/>
    <cellStyle name="Итог" xfId="17" builtinId="25" customBuiltin="1"/>
    <cellStyle name="Итог 2" xfId="75"/>
    <cellStyle name="Контрольная ячейка" xfId="13" builtinId="23" customBuiltin="1"/>
    <cellStyle name="Контрольная ячейка 2" xfId="76"/>
    <cellStyle name="Название" xfId="1" builtinId="15" customBuiltin="1"/>
    <cellStyle name="Название 2" xfId="77"/>
    <cellStyle name="Нейтральный" xfId="8" builtinId="28" customBuiltin="1"/>
    <cellStyle name="Нейтральный 2" xfId="78"/>
    <cellStyle name="Обычный" xfId="0" builtinId="0"/>
    <cellStyle name="Обычный 2" xfId="42"/>
    <cellStyle name="Обычный 3" xfId="79"/>
    <cellStyle name="Обычный 4" xfId="43"/>
    <cellStyle name="Плохой" xfId="7" builtinId="27" customBuiltin="1"/>
    <cellStyle name="Плохой 2" xfId="80"/>
    <cellStyle name="Пояснение" xfId="16" builtinId="53" customBuiltin="1"/>
    <cellStyle name="Пояснение 2" xfId="81"/>
    <cellStyle name="Примечание" xfId="15" builtinId="10" customBuiltin="1"/>
    <cellStyle name="Примечание 2" xfId="82"/>
    <cellStyle name="Связанная ячейка" xfId="12" builtinId="24" customBuiltin="1"/>
    <cellStyle name="Связанная ячейка 2" xfId="83"/>
    <cellStyle name="Текст предупреждения" xfId="14" builtinId="11" customBuiltin="1"/>
    <cellStyle name="Текст предупреждения 2" xfId="84"/>
    <cellStyle name="Хороший" xfId="6" builtinId="26" customBuiltin="1"/>
    <cellStyle name="Хороший 2" xfId="8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175</xdr:row>
      <xdr:rowOff>57150</xdr:rowOff>
    </xdr:from>
    <xdr:to>
      <xdr:col>3</xdr:col>
      <xdr:colOff>1038225</xdr:colOff>
      <xdr:row>175</xdr:row>
      <xdr:rowOff>581025</xdr:rowOff>
    </xdr:to>
    <xdr:pic>
      <xdr:nvPicPr>
        <xdr:cNvPr id="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26127075"/>
          <a:ext cx="1238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175</xdr:row>
      <xdr:rowOff>57150</xdr:rowOff>
    </xdr:from>
    <xdr:to>
      <xdr:col>3</xdr:col>
      <xdr:colOff>1038225</xdr:colOff>
      <xdr:row>175</xdr:row>
      <xdr:rowOff>581025</xdr:rowOff>
    </xdr:to>
    <xdr:pic>
      <xdr:nvPicPr>
        <xdr:cNvPr id="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26127075"/>
          <a:ext cx="1238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8"/>
  <sheetViews>
    <sheetView zoomScaleNormal="100" workbookViewId="0">
      <selection sqref="A1:F1"/>
    </sheetView>
  </sheetViews>
  <sheetFormatPr defaultRowHeight="15" x14ac:dyDescent="0.2"/>
  <cols>
    <col min="1" max="1" width="62.28515625" style="3" customWidth="1"/>
    <col min="2" max="2" width="4.7109375" style="3" customWidth="1"/>
    <col min="3" max="3" width="5.5703125" style="3" customWidth="1"/>
    <col min="4" max="5" width="17.7109375" style="3" customWidth="1"/>
    <col min="6" max="7" width="17.7109375" style="2" customWidth="1"/>
    <col min="8" max="8" width="9.140625" style="1" hidden="1" customWidth="1"/>
    <col min="9" max="9" width="10.28515625" style="1" hidden="1" customWidth="1"/>
    <col min="10" max="10" width="9.140625" style="1" customWidth="1"/>
    <col min="11" max="16384" width="9.140625" style="1"/>
  </cols>
  <sheetData>
    <row r="1" spans="1:9" ht="15.75" x14ac:dyDescent="0.25">
      <c r="A1" s="186" t="s">
        <v>253</v>
      </c>
      <c r="B1" s="187"/>
      <c r="C1" s="187"/>
      <c r="D1" s="187"/>
      <c r="E1" s="187"/>
      <c r="F1" s="188"/>
      <c r="G1" s="155" t="s">
        <v>252</v>
      </c>
      <c r="H1" s="137"/>
      <c r="I1" s="37" t="s">
        <v>251</v>
      </c>
    </row>
    <row r="2" spans="1:9" x14ac:dyDescent="0.2">
      <c r="A2" s="154"/>
      <c r="B2" s="154"/>
      <c r="C2" s="154"/>
      <c r="D2" s="154"/>
      <c r="E2" s="154"/>
      <c r="F2" s="143" t="s">
        <v>250</v>
      </c>
      <c r="G2" s="153" t="s">
        <v>249</v>
      </c>
      <c r="H2" s="137" t="s">
        <v>256</v>
      </c>
      <c r="I2" s="37" t="s">
        <v>248</v>
      </c>
    </row>
    <row r="3" spans="1:9" x14ac:dyDescent="0.2">
      <c r="A3" s="145"/>
      <c r="B3" s="37" t="s">
        <v>247</v>
      </c>
      <c r="C3" s="192" t="s">
        <v>255</v>
      </c>
      <c r="D3" s="192"/>
      <c r="E3" s="37"/>
      <c r="F3" s="143" t="s">
        <v>246</v>
      </c>
      <c r="G3" s="152">
        <v>43831</v>
      </c>
      <c r="H3" s="137" t="s">
        <v>257</v>
      </c>
      <c r="I3" s="37" t="s">
        <v>245</v>
      </c>
    </row>
    <row r="4" spans="1:9" x14ac:dyDescent="0.2">
      <c r="A4" s="149" t="s">
        <v>244</v>
      </c>
      <c r="B4" s="194" t="s">
        <v>254</v>
      </c>
      <c r="C4" s="194"/>
      <c r="D4" s="194"/>
      <c r="E4" s="194"/>
      <c r="F4" s="143" t="s">
        <v>237</v>
      </c>
      <c r="G4" s="148"/>
      <c r="H4" s="137" t="s">
        <v>258</v>
      </c>
      <c r="I4" s="37" t="s">
        <v>243</v>
      </c>
    </row>
    <row r="5" spans="1:9" ht="29.25" customHeight="1" x14ac:dyDescent="0.2">
      <c r="A5" s="149" t="s">
        <v>242</v>
      </c>
      <c r="B5" s="195"/>
      <c r="C5" s="195"/>
      <c r="D5" s="195"/>
      <c r="E5" s="195"/>
      <c r="F5" s="143" t="s">
        <v>234</v>
      </c>
      <c r="G5" s="151">
        <v>3121002618</v>
      </c>
      <c r="H5" s="137"/>
      <c r="I5" s="37" t="s">
        <v>241</v>
      </c>
    </row>
    <row r="6" spans="1:9" ht="45" customHeight="1" x14ac:dyDescent="0.2">
      <c r="A6" s="149" t="s">
        <v>240</v>
      </c>
      <c r="B6" s="195"/>
      <c r="C6" s="195"/>
      <c r="D6" s="195"/>
      <c r="E6" s="195"/>
      <c r="F6" s="143" t="s">
        <v>239</v>
      </c>
      <c r="G6" s="150" t="s">
        <v>261</v>
      </c>
      <c r="H6" s="137" t="s">
        <v>260</v>
      </c>
      <c r="I6" s="37" t="s">
        <v>238</v>
      </c>
    </row>
    <row r="7" spans="1:9" x14ac:dyDescent="0.2">
      <c r="B7" s="193"/>
      <c r="C7" s="193"/>
      <c r="D7" s="193"/>
      <c r="E7" s="193"/>
      <c r="F7" s="143" t="s">
        <v>237</v>
      </c>
      <c r="G7" s="148"/>
      <c r="H7" s="137"/>
      <c r="I7" s="37" t="s">
        <v>236</v>
      </c>
    </row>
    <row r="8" spans="1:9" ht="28.5" customHeight="1" x14ac:dyDescent="0.2">
      <c r="A8" s="149" t="s">
        <v>235</v>
      </c>
      <c r="B8" s="194"/>
      <c r="C8" s="194"/>
      <c r="D8" s="194"/>
      <c r="E8" s="194"/>
      <c r="F8" s="143" t="s">
        <v>234</v>
      </c>
      <c r="G8" s="148"/>
      <c r="H8" s="137"/>
      <c r="I8" s="37" t="s">
        <v>233</v>
      </c>
    </row>
    <row r="9" spans="1:9" x14ac:dyDescent="0.2">
      <c r="A9" s="147" t="s">
        <v>232</v>
      </c>
      <c r="B9" s="144"/>
      <c r="C9" s="137"/>
      <c r="D9" s="141"/>
      <c r="E9" s="141"/>
      <c r="F9" s="143" t="s">
        <v>231</v>
      </c>
      <c r="G9" s="146"/>
      <c r="H9" s="137" t="s">
        <v>259</v>
      </c>
      <c r="I9" s="37" t="s">
        <v>230</v>
      </c>
    </row>
    <row r="10" spans="1:9" ht="15.75" thickBot="1" x14ac:dyDescent="0.25">
      <c r="A10" s="145" t="s">
        <v>229</v>
      </c>
      <c r="B10" s="144"/>
      <c r="C10" s="137"/>
      <c r="D10" s="141"/>
      <c r="E10" s="141"/>
      <c r="F10" s="143" t="s">
        <v>228</v>
      </c>
      <c r="G10" s="142">
        <v>383</v>
      </c>
      <c r="H10" s="137"/>
      <c r="I10" s="37" t="s">
        <v>227</v>
      </c>
    </row>
    <row r="11" spans="1:9" x14ac:dyDescent="0.2">
      <c r="A11" s="141"/>
      <c r="B11" s="141"/>
      <c r="C11" s="141"/>
      <c r="D11" s="141"/>
      <c r="E11" s="141"/>
      <c r="F11" s="141"/>
      <c r="G11" s="141"/>
      <c r="H11" s="137"/>
      <c r="I11" s="37" t="s">
        <v>226</v>
      </c>
    </row>
    <row r="12" spans="1:9" s="37" customFormat="1" ht="12" customHeight="1" x14ac:dyDescent="0.2">
      <c r="A12" s="62"/>
      <c r="B12" s="61" t="s">
        <v>70</v>
      </c>
      <c r="C12" s="189" t="s">
        <v>69</v>
      </c>
      <c r="D12" s="60" t="s">
        <v>68</v>
      </c>
      <c r="E12" s="60" t="s">
        <v>67</v>
      </c>
      <c r="F12" s="49" t="s">
        <v>66</v>
      </c>
      <c r="G12" s="140"/>
      <c r="H12" s="137"/>
      <c r="I12" s="37" t="s">
        <v>225</v>
      </c>
    </row>
    <row r="13" spans="1:9" s="37" customFormat="1" ht="12" customHeight="1" x14ac:dyDescent="0.2">
      <c r="A13" s="59" t="s">
        <v>65</v>
      </c>
      <c r="B13" s="57" t="s">
        <v>64</v>
      </c>
      <c r="C13" s="190"/>
      <c r="D13" s="55" t="s">
        <v>63</v>
      </c>
      <c r="E13" s="55" t="s">
        <v>62</v>
      </c>
      <c r="F13" s="54" t="s">
        <v>61</v>
      </c>
      <c r="G13" s="139" t="s">
        <v>60</v>
      </c>
      <c r="H13" s="137"/>
      <c r="I13" s="37" t="s">
        <v>224</v>
      </c>
    </row>
    <row r="14" spans="1:9" s="37" customFormat="1" ht="12" customHeight="1" x14ac:dyDescent="0.2">
      <c r="A14" s="58"/>
      <c r="B14" s="57" t="s">
        <v>59</v>
      </c>
      <c r="C14" s="191"/>
      <c r="D14" s="56" t="s">
        <v>58</v>
      </c>
      <c r="E14" s="55" t="s">
        <v>57</v>
      </c>
      <c r="F14" s="54" t="s">
        <v>56</v>
      </c>
      <c r="G14" s="139"/>
      <c r="H14" s="137"/>
      <c r="I14" s="37" t="s">
        <v>223</v>
      </c>
    </row>
    <row r="15" spans="1:9" s="37" customFormat="1" ht="12" customHeight="1" thickBot="1" x14ac:dyDescent="0.25">
      <c r="A15" s="52">
        <v>1</v>
      </c>
      <c r="B15" s="51">
        <v>2</v>
      </c>
      <c r="C15" s="51">
        <v>3</v>
      </c>
      <c r="D15" s="50">
        <v>4</v>
      </c>
      <c r="E15" s="50">
        <v>5</v>
      </c>
      <c r="F15" s="49" t="s">
        <v>55</v>
      </c>
      <c r="G15" s="138" t="s">
        <v>54</v>
      </c>
      <c r="H15" s="137"/>
      <c r="I15" s="37" t="s">
        <v>222</v>
      </c>
    </row>
    <row r="16" spans="1:9" s="37" customFormat="1" ht="24" x14ac:dyDescent="0.2">
      <c r="A16" s="136" t="s">
        <v>221</v>
      </c>
      <c r="B16" s="46" t="s">
        <v>220</v>
      </c>
      <c r="C16" s="45" t="s">
        <v>198</v>
      </c>
      <c r="D16" s="135">
        <f>D17+D20+D23+D26+D29+D32+D40+D43</f>
        <v>0</v>
      </c>
      <c r="E16" s="135">
        <f>E17+E20+E23+E26+E29+E32+E40+E43</f>
        <v>13316979.48</v>
      </c>
      <c r="F16" s="135">
        <f>F17+F20+F23+F26+F29+F32+F40+F43</f>
        <v>3379352.22</v>
      </c>
      <c r="G16" s="134">
        <f>G17+G20+G23+G26+G29+G32+G40+G43</f>
        <v>16696331.699999999</v>
      </c>
    </row>
    <row r="17" spans="1:9" s="37" customFormat="1" ht="24" x14ac:dyDescent="0.2">
      <c r="A17" s="42" t="s">
        <v>219</v>
      </c>
      <c r="B17" s="35" t="s">
        <v>218</v>
      </c>
      <c r="C17" s="34" t="s">
        <v>217</v>
      </c>
      <c r="D17" s="74">
        <f>SUM(D18:D19)</f>
        <v>0</v>
      </c>
      <c r="E17" s="74">
        <f>SUM(E18:E19)</f>
        <v>0</v>
      </c>
      <c r="F17" s="74">
        <f>SUM(F18:F19)</f>
        <v>0</v>
      </c>
      <c r="G17" s="73">
        <f>SUM(G18:G19)</f>
        <v>0</v>
      </c>
    </row>
    <row r="18" spans="1:9" s="37" customFormat="1" ht="11.25" x14ac:dyDescent="0.2">
      <c r="A18" s="163"/>
      <c r="B18" s="164"/>
      <c r="C18" s="165"/>
      <c r="D18" s="167"/>
      <c r="E18" s="167"/>
      <c r="F18" s="162"/>
      <c r="G18" s="166">
        <f>SUM(D18:F18)</f>
        <v>0</v>
      </c>
      <c r="H18" s="161"/>
      <c r="I18" s="161"/>
    </row>
    <row r="19" spans="1:9" s="37" customFormat="1" ht="11.25" hidden="1" x14ac:dyDescent="0.2">
      <c r="A19" s="131"/>
      <c r="B19" s="127"/>
      <c r="C19" s="130"/>
      <c r="D19" s="132"/>
      <c r="E19" s="132"/>
      <c r="F19" s="133"/>
      <c r="G19" s="69"/>
    </row>
    <row r="20" spans="1:9" s="37" customFormat="1" ht="24" x14ac:dyDescent="0.2">
      <c r="A20" s="42" t="s">
        <v>216</v>
      </c>
      <c r="B20" s="35" t="s">
        <v>215</v>
      </c>
      <c r="C20" s="34" t="s">
        <v>214</v>
      </c>
      <c r="D20" s="74">
        <f>SUM(D21:D22)</f>
        <v>0</v>
      </c>
      <c r="E20" s="74">
        <f>SUM(E21:E22)</f>
        <v>13316979.48</v>
      </c>
      <c r="F20" s="74">
        <f>SUM(F21:F22)</f>
        <v>3004729.52</v>
      </c>
      <c r="G20" s="73">
        <f>SUM(G21:G22)</f>
        <v>16321709</v>
      </c>
    </row>
    <row r="21" spans="1:9" s="37" customFormat="1" ht="11.25" x14ac:dyDescent="0.2">
      <c r="A21" s="128" t="s">
        <v>304</v>
      </c>
      <c r="B21" s="127" t="s">
        <v>215</v>
      </c>
      <c r="C21" s="126" t="s">
        <v>305</v>
      </c>
      <c r="D21" s="132">
        <v>0</v>
      </c>
      <c r="E21" s="75">
        <v>13316979.48</v>
      </c>
      <c r="F21" s="75">
        <v>3004729.52</v>
      </c>
      <c r="G21" s="69">
        <f>SUM(D21:F21)</f>
        <v>16321709</v>
      </c>
    </row>
    <row r="22" spans="1:9" s="37" customFormat="1" ht="11.25" hidden="1" x14ac:dyDescent="0.2">
      <c r="A22" s="131"/>
      <c r="B22" s="127"/>
      <c r="C22" s="130"/>
      <c r="D22" s="132"/>
      <c r="E22" s="129"/>
      <c r="F22" s="129"/>
      <c r="G22" s="69"/>
    </row>
    <row r="23" spans="1:9" s="37" customFormat="1" ht="24" x14ac:dyDescent="0.2">
      <c r="A23" s="42" t="s">
        <v>213</v>
      </c>
      <c r="B23" s="35" t="s">
        <v>212</v>
      </c>
      <c r="C23" s="34" t="s">
        <v>211</v>
      </c>
      <c r="D23" s="74">
        <f>SUM(D24:D25)</f>
        <v>0</v>
      </c>
      <c r="E23" s="74">
        <f>SUM(E24:E25)</f>
        <v>0</v>
      </c>
      <c r="F23" s="74">
        <f>SUM(F24:F25)</f>
        <v>0</v>
      </c>
      <c r="G23" s="73">
        <f>SUM(G24:G25)</f>
        <v>0</v>
      </c>
    </row>
    <row r="24" spans="1:9" s="37" customFormat="1" ht="11.25" x14ac:dyDescent="0.2">
      <c r="A24" s="163"/>
      <c r="B24" s="164"/>
      <c r="C24" s="165"/>
      <c r="D24" s="167"/>
      <c r="E24" s="167"/>
      <c r="F24" s="162"/>
      <c r="G24" s="166">
        <f>SUM(D24:F24)</f>
        <v>0</v>
      </c>
      <c r="H24" s="161"/>
      <c r="I24" s="161"/>
    </row>
    <row r="25" spans="1:9" s="37" customFormat="1" ht="11.25" hidden="1" x14ac:dyDescent="0.2">
      <c r="A25" s="131"/>
      <c r="B25" s="127"/>
      <c r="C25" s="130"/>
      <c r="D25" s="132"/>
      <c r="E25" s="132"/>
      <c r="F25" s="133"/>
      <c r="G25" s="69"/>
    </row>
    <row r="26" spans="1:9" s="37" customFormat="1" ht="24" x14ac:dyDescent="0.2">
      <c r="A26" s="42" t="s">
        <v>210</v>
      </c>
      <c r="B26" s="35" t="s">
        <v>209</v>
      </c>
      <c r="C26" s="34" t="s">
        <v>193</v>
      </c>
      <c r="D26" s="74">
        <f>SUM(D27:D28)</f>
        <v>0</v>
      </c>
      <c r="E26" s="74">
        <f>SUM(E27:E28)</f>
        <v>0</v>
      </c>
      <c r="F26" s="74">
        <f>SUM(F27:F28)</f>
        <v>0</v>
      </c>
      <c r="G26" s="73">
        <f>SUM(G27:G28)</f>
        <v>0</v>
      </c>
    </row>
    <row r="27" spans="1:9" s="37" customFormat="1" ht="11.25" x14ac:dyDescent="0.2">
      <c r="A27" s="163"/>
      <c r="B27" s="164"/>
      <c r="C27" s="165"/>
      <c r="D27" s="162"/>
      <c r="E27" s="167"/>
      <c r="F27" s="162"/>
      <c r="G27" s="166">
        <f>SUM(D27:F27)</f>
        <v>0</v>
      </c>
      <c r="H27" s="161"/>
      <c r="I27" s="161"/>
    </row>
    <row r="28" spans="1:9" s="37" customFormat="1" ht="11.25" hidden="1" x14ac:dyDescent="0.2">
      <c r="A28" s="131"/>
      <c r="B28" s="127"/>
      <c r="C28" s="130"/>
      <c r="D28" s="129"/>
      <c r="E28" s="132"/>
      <c r="F28" s="129"/>
      <c r="G28" s="69"/>
    </row>
    <row r="29" spans="1:9" s="37" customFormat="1" ht="24.75" customHeight="1" x14ac:dyDescent="0.2">
      <c r="A29" s="42" t="s">
        <v>208</v>
      </c>
      <c r="B29" s="35" t="s">
        <v>207</v>
      </c>
      <c r="C29" s="34" t="s">
        <v>190</v>
      </c>
      <c r="D29" s="74">
        <f>SUM(D30:D31)</f>
        <v>0</v>
      </c>
      <c r="E29" s="74">
        <f>SUM(E30:E31)</f>
        <v>0</v>
      </c>
      <c r="F29" s="74">
        <f>SUM(F30:F31)</f>
        <v>0</v>
      </c>
      <c r="G29" s="73">
        <f>SUM(G30:G31)</f>
        <v>0</v>
      </c>
    </row>
    <row r="30" spans="1:9" s="37" customFormat="1" ht="11.25" x14ac:dyDescent="0.2">
      <c r="A30" s="163"/>
      <c r="B30" s="164"/>
      <c r="C30" s="165"/>
      <c r="D30" s="162"/>
      <c r="E30" s="162"/>
      <c r="F30" s="162"/>
      <c r="G30" s="166">
        <f>SUM(D30:F30)</f>
        <v>0</v>
      </c>
      <c r="H30" s="161"/>
      <c r="I30" s="161"/>
    </row>
    <row r="31" spans="1:9" s="37" customFormat="1" ht="11.25" hidden="1" x14ac:dyDescent="0.2">
      <c r="A31" s="131"/>
      <c r="B31" s="127"/>
      <c r="C31" s="130"/>
      <c r="D31" s="129"/>
      <c r="E31" s="129"/>
      <c r="F31" s="129"/>
      <c r="G31" s="69"/>
    </row>
    <row r="32" spans="1:9" s="37" customFormat="1" ht="24" x14ac:dyDescent="0.2">
      <c r="A32" s="42" t="s">
        <v>206</v>
      </c>
      <c r="B32" s="35" t="s">
        <v>205</v>
      </c>
      <c r="C32" s="34" t="s">
        <v>188</v>
      </c>
      <c r="D32" s="74">
        <f>SUM(D33:D34)</f>
        <v>0</v>
      </c>
      <c r="E32" s="74">
        <f>SUM(E33:E34)</f>
        <v>0</v>
      </c>
      <c r="F32" s="74">
        <f>SUM(F33:F34)</f>
        <v>0</v>
      </c>
      <c r="G32" s="73">
        <f>SUM(G33:G34)</f>
        <v>0</v>
      </c>
    </row>
    <row r="33" spans="1:9" s="37" customFormat="1" ht="11.25" x14ac:dyDescent="0.2">
      <c r="A33" s="163"/>
      <c r="B33" s="164"/>
      <c r="C33" s="165"/>
      <c r="D33" s="162"/>
      <c r="E33" s="162"/>
      <c r="F33" s="162"/>
      <c r="G33" s="166">
        <f>SUM(D33:F33)</f>
        <v>0</v>
      </c>
      <c r="H33" s="161"/>
      <c r="I33" s="161"/>
    </row>
    <row r="34" spans="1:9" s="37" customFormat="1" ht="0.75" customHeight="1" thickBot="1" x14ac:dyDescent="0.25">
      <c r="A34" s="125"/>
      <c r="B34" s="124"/>
      <c r="C34" s="123"/>
      <c r="D34" s="122"/>
      <c r="E34" s="122"/>
      <c r="F34" s="122"/>
      <c r="G34" s="64"/>
    </row>
    <row r="35" spans="1:9" s="37" customFormat="1" ht="12.2" customHeight="1" x14ac:dyDescent="0.2">
      <c r="A35" s="63"/>
      <c r="B35" s="63"/>
      <c r="C35" s="63"/>
      <c r="D35" s="63"/>
      <c r="E35" s="63"/>
      <c r="F35" s="63"/>
      <c r="G35" s="63" t="s">
        <v>204</v>
      </c>
      <c r="I35" s="121" t="s">
        <v>203</v>
      </c>
    </row>
    <row r="36" spans="1:9" s="37" customFormat="1" ht="12.2" customHeight="1" x14ac:dyDescent="0.2">
      <c r="A36" s="62"/>
      <c r="B36" s="61" t="s">
        <v>70</v>
      </c>
      <c r="C36" s="189" t="s">
        <v>69</v>
      </c>
      <c r="D36" s="60" t="s">
        <v>68</v>
      </c>
      <c r="E36" s="60" t="s">
        <v>67</v>
      </c>
      <c r="F36" s="49" t="s">
        <v>66</v>
      </c>
      <c r="G36" s="48"/>
      <c r="I36" s="121" t="s">
        <v>202</v>
      </c>
    </row>
    <row r="37" spans="1:9" s="37" customFormat="1" ht="12.2" customHeight="1" x14ac:dyDescent="0.2">
      <c r="A37" s="59" t="s">
        <v>65</v>
      </c>
      <c r="B37" s="57" t="s">
        <v>64</v>
      </c>
      <c r="C37" s="190"/>
      <c r="D37" s="55" t="s">
        <v>63</v>
      </c>
      <c r="E37" s="55" t="s">
        <v>62</v>
      </c>
      <c r="F37" s="54" t="s">
        <v>61</v>
      </c>
      <c r="G37" s="53" t="s">
        <v>60</v>
      </c>
      <c r="I37" s="121" t="s">
        <v>201</v>
      </c>
    </row>
    <row r="38" spans="1:9" s="37" customFormat="1" ht="12.2" customHeight="1" x14ac:dyDescent="0.2">
      <c r="A38" s="58"/>
      <c r="B38" s="57" t="s">
        <v>59</v>
      </c>
      <c r="C38" s="191"/>
      <c r="D38" s="56" t="s">
        <v>58</v>
      </c>
      <c r="E38" s="55" t="s">
        <v>57</v>
      </c>
      <c r="F38" s="54" t="s">
        <v>56</v>
      </c>
      <c r="G38" s="53"/>
      <c r="I38" s="121" t="s">
        <v>200</v>
      </c>
    </row>
    <row r="39" spans="1:9" s="37" customFormat="1" ht="12.2" customHeight="1" thickBot="1" x14ac:dyDescent="0.25">
      <c r="A39" s="52">
        <v>1</v>
      </c>
      <c r="B39" s="51">
        <v>2</v>
      </c>
      <c r="C39" s="51">
        <v>3</v>
      </c>
      <c r="D39" s="50">
        <v>4</v>
      </c>
      <c r="E39" s="50">
        <v>5</v>
      </c>
      <c r="F39" s="49" t="s">
        <v>55</v>
      </c>
      <c r="G39" s="48" t="s">
        <v>54</v>
      </c>
    </row>
    <row r="40" spans="1:9" s="37" customFormat="1" ht="24" x14ac:dyDescent="0.2">
      <c r="A40" s="111" t="s">
        <v>199</v>
      </c>
      <c r="B40" s="46" t="s">
        <v>198</v>
      </c>
      <c r="C40" s="45" t="s">
        <v>197</v>
      </c>
      <c r="D40" s="110">
        <f>SUM(D41:D42)</f>
        <v>0</v>
      </c>
      <c r="E40" s="110">
        <f>SUM(E41:E42)</f>
        <v>0</v>
      </c>
      <c r="F40" s="110">
        <f>SUM(F41:F42)</f>
        <v>0</v>
      </c>
      <c r="G40" s="109">
        <f>SUM(G41:G42)</f>
        <v>0</v>
      </c>
    </row>
    <row r="41" spans="1:9" s="37" customFormat="1" ht="11.25" x14ac:dyDescent="0.2">
      <c r="A41" s="156"/>
      <c r="B41" s="157"/>
      <c r="C41" s="158"/>
      <c r="D41" s="159"/>
      <c r="E41" s="159"/>
      <c r="F41" s="159"/>
      <c r="G41" s="160">
        <f>SUM(D41:F41)</f>
        <v>0</v>
      </c>
      <c r="H41" s="161"/>
      <c r="I41" s="161"/>
    </row>
    <row r="42" spans="1:9" s="37" customFormat="1" ht="11.25" hidden="1" x14ac:dyDescent="0.2">
      <c r="A42" s="118"/>
      <c r="B42" s="98"/>
      <c r="C42" s="97"/>
      <c r="D42" s="96"/>
      <c r="E42" s="119"/>
      <c r="F42" s="119"/>
      <c r="G42" s="32"/>
    </row>
    <row r="43" spans="1:9" s="37" customFormat="1" ht="36" x14ac:dyDescent="0.2">
      <c r="A43" s="42" t="s">
        <v>196</v>
      </c>
      <c r="B43" s="35" t="s">
        <v>195</v>
      </c>
      <c r="C43" s="34" t="s">
        <v>185</v>
      </c>
      <c r="D43" s="41">
        <f>SUM(D44:D45)</f>
        <v>0</v>
      </c>
      <c r="E43" s="41">
        <f>SUM(E44:E45)</f>
        <v>0</v>
      </c>
      <c r="F43" s="41">
        <f>SUM(F44:F45)</f>
        <v>374622.7</v>
      </c>
      <c r="G43" s="40">
        <f>SUM(G44:G45)</f>
        <v>374622.7</v>
      </c>
    </row>
    <row r="44" spans="1:9" s="37" customFormat="1" ht="22.5" x14ac:dyDescent="0.2">
      <c r="A44" s="99" t="s">
        <v>302</v>
      </c>
      <c r="B44" s="98" t="s">
        <v>195</v>
      </c>
      <c r="C44" s="100" t="s">
        <v>303</v>
      </c>
      <c r="D44" s="106">
        <v>0</v>
      </c>
      <c r="E44" s="106">
        <v>0</v>
      </c>
      <c r="F44" s="106">
        <v>374622.7</v>
      </c>
      <c r="G44" s="32">
        <f>SUM(D44:F44)</f>
        <v>374622.7</v>
      </c>
    </row>
    <row r="45" spans="1:9" s="37" customFormat="1" ht="11.25" hidden="1" x14ac:dyDescent="0.2">
      <c r="A45" s="118"/>
      <c r="B45" s="98"/>
      <c r="C45" s="97"/>
      <c r="D45" s="96"/>
      <c r="E45" s="119"/>
      <c r="F45" s="119"/>
      <c r="G45" s="32"/>
    </row>
    <row r="46" spans="1:9" s="37" customFormat="1" ht="22.5" customHeight="1" x14ac:dyDescent="0.2">
      <c r="A46" s="120" t="s">
        <v>194</v>
      </c>
      <c r="B46" s="35" t="s">
        <v>193</v>
      </c>
      <c r="C46" s="34" t="s">
        <v>192</v>
      </c>
      <c r="D46" s="104">
        <f>D47+D51+D58+D61+D64+D67+D70+D74+D82</f>
        <v>0</v>
      </c>
      <c r="E46" s="104">
        <f>E47+E51+E58+E61+E64+E67+E70+E74+E82</f>
        <v>13276743.629999999</v>
      </c>
      <c r="F46" s="104">
        <f>F47+F51+F58+F61+F64+F67+F70+F74+F82</f>
        <v>3241397.1799999997</v>
      </c>
      <c r="G46" s="103">
        <f>G47+G51+G58+G61+G64+G67+G70+G74+G82</f>
        <v>16518140.810000001</v>
      </c>
    </row>
    <row r="47" spans="1:9" s="37" customFormat="1" ht="24" x14ac:dyDescent="0.2">
      <c r="A47" s="42" t="s">
        <v>191</v>
      </c>
      <c r="B47" s="35" t="s">
        <v>190</v>
      </c>
      <c r="C47" s="34" t="s">
        <v>183</v>
      </c>
      <c r="D47" s="41">
        <f>SUM(D48:D50)</f>
        <v>0</v>
      </c>
      <c r="E47" s="41">
        <f>SUM(E48:E50)</f>
        <v>10674339.85</v>
      </c>
      <c r="F47" s="41">
        <f>SUM(F48:F50)</f>
        <v>847</v>
      </c>
      <c r="G47" s="40">
        <f>SUM(G48:G50)</f>
        <v>10675186.85</v>
      </c>
    </row>
    <row r="48" spans="1:9" s="37" customFormat="1" ht="11.25" x14ac:dyDescent="0.2">
      <c r="A48" s="99" t="s">
        <v>298</v>
      </c>
      <c r="B48" s="98" t="s">
        <v>190</v>
      </c>
      <c r="C48" s="100" t="s">
        <v>299</v>
      </c>
      <c r="D48" s="33">
        <v>0</v>
      </c>
      <c r="E48" s="33">
        <v>8293667.7800000003</v>
      </c>
      <c r="F48" s="33">
        <v>847</v>
      </c>
      <c r="G48" s="32">
        <f>SUM(D48:F48)</f>
        <v>8294514.7800000003</v>
      </c>
    </row>
    <row r="49" spans="1:9" s="37" customFormat="1" ht="11.25" x14ac:dyDescent="0.2">
      <c r="A49" s="99" t="s">
        <v>301</v>
      </c>
      <c r="B49" s="98" t="s">
        <v>190</v>
      </c>
      <c r="C49" s="100" t="s">
        <v>300</v>
      </c>
      <c r="D49" s="33">
        <v>0</v>
      </c>
      <c r="E49" s="33">
        <v>2380672.0699999998</v>
      </c>
      <c r="F49" s="33">
        <v>0</v>
      </c>
      <c r="G49" s="32">
        <f>SUM(D49:F49)</f>
        <v>2380672.0699999998</v>
      </c>
    </row>
    <row r="50" spans="1:9" s="37" customFormat="1" ht="12.2" hidden="1" customHeight="1" x14ac:dyDescent="0.2">
      <c r="A50" s="118"/>
      <c r="B50" s="98"/>
      <c r="C50" s="97"/>
      <c r="D50" s="96"/>
      <c r="E50" s="96"/>
      <c r="F50" s="96"/>
      <c r="G50" s="32"/>
    </row>
    <row r="51" spans="1:9" s="37" customFormat="1" ht="24" x14ac:dyDescent="0.2">
      <c r="A51" s="42" t="s">
        <v>189</v>
      </c>
      <c r="B51" s="35" t="s">
        <v>188</v>
      </c>
      <c r="C51" s="34" t="s">
        <v>187</v>
      </c>
      <c r="D51" s="41">
        <f>SUM(D52:D57)</f>
        <v>0</v>
      </c>
      <c r="E51" s="41">
        <f>SUM(E52:E57)</f>
        <v>2247606.09</v>
      </c>
      <c r="F51" s="41">
        <f>SUM(F52:F57)</f>
        <v>190697.05000000002</v>
      </c>
      <c r="G51" s="40">
        <f>SUM(G52:G57)</f>
        <v>2438303.14</v>
      </c>
    </row>
    <row r="52" spans="1:9" s="37" customFormat="1" ht="11.25" x14ac:dyDescent="0.2">
      <c r="A52" s="99" t="s">
        <v>288</v>
      </c>
      <c r="B52" s="98" t="s">
        <v>188</v>
      </c>
      <c r="C52" s="100" t="s">
        <v>289</v>
      </c>
      <c r="D52" s="33">
        <v>0</v>
      </c>
      <c r="E52" s="33">
        <v>10763.06</v>
      </c>
      <c r="F52" s="33">
        <v>0</v>
      </c>
      <c r="G52" s="32">
        <f>SUM(D52:F52)</f>
        <v>10763.06</v>
      </c>
    </row>
    <row r="53" spans="1:9" s="37" customFormat="1" ht="11.25" x14ac:dyDescent="0.2">
      <c r="A53" s="99" t="s">
        <v>291</v>
      </c>
      <c r="B53" s="98" t="s">
        <v>188</v>
      </c>
      <c r="C53" s="100" t="s">
        <v>290</v>
      </c>
      <c r="D53" s="33">
        <v>0</v>
      </c>
      <c r="E53" s="33">
        <v>0</v>
      </c>
      <c r="F53" s="33">
        <v>1380</v>
      </c>
      <c r="G53" s="32">
        <f>SUM(D53:F53)</f>
        <v>1380</v>
      </c>
    </row>
    <row r="54" spans="1:9" s="37" customFormat="1" ht="11.25" x14ac:dyDescent="0.2">
      <c r="A54" s="99" t="s">
        <v>293</v>
      </c>
      <c r="B54" s="98" t="s">
        <v>188</v>
      </c>
      <c r="C54" s="100" t="s">
        <v>292</v>
      </c>
      <c r="D54" s="33">
        <v>0</v>
      </c>
      <c r="E54" s="33">
        <v>1921467.2</v>
      </c>
      <c r="F54" s="33">
        <v>54978.48</v>
      </c>
      <c r="G54" s="32">
        <f>SUM(D54:F54)</f>
        <v>1976445.68</v>
      </c>
    </row>
    <row r="55" spans="1:9" s="37" customFormat="1" ht="11.25" x14ac:dyDescent="0.2">
      <c r="A55" s="99" t="s">
        <v>295</v>
      </c>
      <c r="B55" s="98" t="s">
        <v>188</v>
      </c>
      <c r="C55" s="100" t="s">
        <v>294</v>
      </c>
      <c r="D55" s="33">
        <v>0</v>
      </c>
      <c r="E55" s="33">
        <v>81556.070000000007</v>
      </c>
      <c r="F55" s="33">
        <v>0</v>
      </c>
      <c r="G55" s="32">
        <f>SUM(D55:F55)</f>
        <v>81556.070000000007</v>
      </c>
    </row>
    <row r="56" spans="1:9" s="37" customFormat="1" ht="11.25" x14ac:dyDescent="0.2">
      <c r="A56" s="99" t="s">
        <v>296</v>
      </c>
      <c r="B56" s="98" t="s">
        <v>188</v>
      </c>
      <c r="C56" s="100" t="s">
        <v>297</v>
      </c>
      <c r="D56" s="33">
        <v>0</v>
      </c>
      <c r="E56" s="33">
        <v>233819.76</v>
      </c>
      <c r="F56" s="33">
        <v>134338.57</v>
      </c>
      <c r="G56" s="32">
        <f>SUM(D56:F56)</f>
        <v>368158.33</v>
      </c>
    </row>
    <row r="57" spans="1:9" s="37" customFormat="1" ht="12.2" hidden="1" customHeight="1" x14ac:dyDescent="0.2">
      <c r="A57" s="118"/>
      <c r="B57" s="98"/>
      <c r="C57" s="97"/>
      <c r="D57" s="96"/>
      <c r="E57" s="96"/>
      <c r="F57" s="96"/>
      <c r="G57" s="32"/>
    </row>
    <row r="58" spans="1:9" s="37" customFormat="1" ht="24" x14ac:dyDescent="0.2">
      <c r="A58" s="42" t="s">
        <v>186</v>
      </c>
      <c r="B58" s="35" t="s">
        <v>185</v>
      </c>
      <c r="C58" s="34" t="s">
        <v>181</v>
      </c>
      <c r="D58" s="41">
        <f>SUM(D59:D60)</f>
        <v>0</v>
      </c>
      <c r="E58" s="41">
        <f>SUM(E59:E60)</f>
        <v>0</v>
      </c>
      <c r="F58" s="41">
        <f>SUM(F59:F60)</f>
        <v>0</v>
      </c>
      <c r="G58" s="40">
        <f>SUM(G59:G60)</f>
        <v>0</v>
      </c>
    </row>
    <row r="59" spans="1:9" s="37" customFormat="1" ht="11.25" x14ac:dyDescent="0.2">
      <c r="A59" s="156"/>
      <c r="B59" s="157"/>
      <c r="C59" s="158"/>
      <c r="D59" s="162"/>
      <c r="E59" s="159"/>
      <c r="F59" s="159"/>
      <c r="G59" s="160">
        <f>SUM(D59:F59)</f>
        <v>0</v>
      </c>
      <c r="H59" s="161"/>
      <c r="I59" s="161"/>
    </row>
    <row r="60" spans="1:9" s="37" customFormat="1" ht="11.25" hidden="1" x14ac:dyDescent="0.2">
      <c r="A60" s="118"/>
      <c r="B60" s="98"/>
      <c r="C60" s="97"/>
      <c r="D60" s="119"/>
      <c r="E60" s="119"/>
      <c r="F60" s="119"/>
      <c r="G60" s="32"/>
    </row>
    <row r="61" spans="1:9" s="37" customFormat="1" ht="24" x14ac:dyDescent="0.2">
      <c r="A61" s="42" t="s">
        <v>184</v>
      </c>
      <c r="B61" s="35" t="s">
        <v>183</v>
      </c>
      <c r="C61" s="34" t="s">
        <v>179</v>
      </c>
      <c r="D61" s="41">
        <f>SUM(D62:D63)</f>
        <v>0</v>
      </c>
      <c r="E61" s="41">
        <f>SUM(E62:E63)</f>
        <v>0</v>
      </c>
      <c r="F61" s="41">
        <f>SUM(F62:F63)</f>
        <v>0</v>
      </c>
      <c r="G61" s="40">
        <f>SUM(G62:G63)</f>
        <v>0</v>
      </c>
    </row>
    <row r="62" spans="1:9" s="37" customFormat="1" ht="11.25" x14ac:dyDescent="0.2">
      <c r="A62" s="156"/>
      <c r="B62" s="157"/>
      <c r="C62" s="158"/>
      <c r="D62" s="159"/>
      <c r="E62" s="159"/>
      <c r="F62" s="159"/>
      <c r="G62" s="160">
        <f>SUM(D62:F62)</f>
        <v>0</v>
      </c>
      <c r="H62" s="161"/>
      <c r="I62" s="161"/>
    </row>
    <row r="63" spans="1:9" s="37" customFormat="1" ht="11.25" hidden="1" x14ac:dyDescent="0.2">
      <c r="A63" s="118"/>
      <c r="B63" s="98"/>
      <c r="C63" s="97"/>
      <c r="D63" s="96"/>
      <c r="E63" s="96"/>
      <c r="F63" s="96"/>
      <c r="G63" s="32"/>
    </row>
    <row r="64" spans="1:9" s="37" customFormat="1" ht="24" x14ac:dyDescent="0.2">
      <c r="A64" s="42" t="s">
        <v>182</v>
      </c>
      <c r="B64" s="35" t="s">
        <v>181</v>
      </c>
      <c r="C64" s="34" t="s">
        <v>177</v>
      </c>
      <c r="D64" s="41">
        <f>SUM(D65:D66)</f>
        <v>0</v>
      </c>
      <c r="E64" s="41">
        <f>SUM(E65:E66)</f>
        <v>0</v>
      </c>
      <c r="F64" s="41">
        <f>SUM(F65:F66)</f>
        <v>0</v>
      </c>
      <c r="G64" s="40">
        <f>SUM(G65:G66)</f>
        <v>0</v>
      </c>
    </row>
    <row r="65" spans="1:9" s="37" customFormat="1" ht="11.25" x14ac:dyDescent="0.2">
      <c r="A65" s="156"/>
      <c r="B65" s="157"/>
      <c r="C65" s="158"/>
      <c r="D65" s="159"/>
      <c r="E65" s="159"/>
      <c r="F65" s="159"/>
      <c r="G65" s="160">
        <f>SUM(D65:F65)</f>
        <v>0</v>
      </c>
      <c r="H65" s="161"/>
      <c r="I65" s="161"/>
    </row>
    <row r="66" spans="1:9" s="37" customFormat="1" ht="11.25" hidden="1" x14ac:dyDescent="0.2">
      <c r="A66" s="118"/>
      <c r="B66" s="98"/>
      <c r="C66" s="97"/>
      <c r="D66" s="96"/>
      <c r="E66" s="96"/>
      <c r="F66" s="96"/>
      <c r="G66" s="32"/>
    </row>
    <row r="67" spans="1:9" s="37" customFormat="1" ht="24" x14ac:dyDescent="0.2">
      <c r="A67" s="42" t="s">
        <v>180</v>
      </c>
      <c r="B67" s="35" t="s">
        <v>179</v>
      </c>
      <c r="C67" s="34" t="s">
        <v>175</v>
      </c>
      <c r="D67" s="41">
        <f>SUM(D68:D69)</f>
        <v>0</v>
      </c>
      <c r="E67" s="41">
        <f>SUM(E68:E69)</f>
        <v>24466.82</v>
      </c>
      <c r="F67" s="41">
        <f>SUM(F68:F69)</f>
        <v>0</v>
      </c>
      <c r="G67" s="41">
        <f>SUM(G68:G69)</f>
        <v>24466.82</v>
      </c>
    </row>
    <row r="68" spans="1:9" s="37" customFormat="1" ht="11.25" x14ac:dyDescent="0.2">
      <c r="A68" s="99" t="s">
        <v>287</v>
      </c>
      <c r="B68" s="98" t="s">
        <v>179</v>
      </c>
      <c r="C68" s="100" t="s">
        <v>286</v>
      </c>
      <c r="D68" s="33">
        <v>0</v>
      </c>
      <c r="E68" s="33">
        <v>24466.82</v>
      </c>
      <c r="F68" s="33">
        <v>0</v>
      </c>
      <c r="G68" s="32">
        <f>SUM(D68:F68)</f>
        <v>24466.82</v>
      </c>
    </row>
    <row r="69" spans="1:9" s="37" customFormat="1" ht="11.25" hidden="1" x14ac:dyDescent="0.2">
      <c r="A69" s="118"/>
      <c r="B69" s="98"/>
      <c r="C69" s="97"/>
      <c r="D69" s="96"/>
      <c r="E69" s="96"/>
      <c r="F69" s="96"/>
      <c r="G69" s="32"/>
    </row>
    <row r="70" spans="1:9" s="37" customFormat="1" ht="24" x14ac:dyDescent="0.2">
      <c r="A70" s="42" t="s">
        <v>178</v>
      </c>
      <c r="B70" s="35" t="s">
        <v>177</v>
      </c>
      <c r="C70" s="34" t="s">
        <v>171</v>
      </c>
      <c r="D70" s="41">
        <f>SUM(D71:D73)</f>
        <v>0</v>
      </c>
      <c r="E70" s="41">
        <f>SUM(E71:E73)</f>
        <v>95781.58</v>
      </c>
      <c r="F70" s="41">
        <f>SUM(F71:F73)</f>
        <v>3049112.96</v>
      </c>
      <c r="G70" s="40">
        <f>SUM(G71:G73)</f>
        <v>3144894.5399999996</v>
      </c>
    </row>
    <row r="71" spans="1:9" s="37" customFormat="1" ht="11.25" x14ac:dyDescent="0.2">
      <c r="A71" s="99" t="s">
        <v>282</v>
      </c>
      <c r="B71" s="98" t="s">
        <v>177</v>
      </c>
      <c r="C71" s="100" t="s">
        <v>283</v>
      </c>
      <c r="D71" s="33">
        <v>0</v>
      </c>
      <c r="E71" s="33">
        <v>41763.35</v>
      </c>
      <c r="F71" s="33">
        <v>421352.7</v>
      </c>
      <c r="G71" s="32">
        <f>SUM(D71:F71)</f>
        <v>463116.05</v>
      </c>
    </row>
    <row r="72" spans="1:9" s="37" customFormat="1" ht="11.25" x14ac:dyDescent="0.2">
      <c r="A72" s="99" t="s">
        <v>284</v>
      </c>
      <c r="B72" s="98" t="s">
        <v>177</v>
      </c>
      <c r="C72" s="100" t="s">
        <v>285</v>
      </c>
      <c r="D72" s="33">
        <v>0</v>
      </c>
      <c r="E72" s="33">
        <v>54018.23</v>
      </c>
      <c r="F72" s="33">
        <v>2627760.2599999998</v>
      </c>
      <c r="G72" s="32">
        <f>SUM(D72:F72)</f>
        <v>2681778.4899999998</v>
      </c>
    </row>
    <row r="73" spans="1:9" s="37" customFormat="1" ht="12.2" hidden="1" customHeight="1" x14ac:dyDescent="0.2">
      <c r="A73" s="118"/>
      <c r="B73" s="98"/>
      <c r="C73" s="97"/>
      <c r="D73" s="96"/>
      <c r="E73" s="96"/>
      <c r="F73" s="96"/>
      <c r="G73" s="32"/>
    </row>
    <row r="74" spans="1:9" s="37" customFormat="1" ht="25.5" customHeight="1" x14ac:dyDescent="0.2">
      <c r="A74" s="42" t="s">
        <v>176</v>
      </c>
      <c r="B74" s="35" t="s">
        <v>175</v>
      </c>
      <c r="C74" s="34" t="s">
        <v>174</v>
      </c>
      <c r="D74" s="41">
        <f>SUM(D75:D76)</f>
        <v>0</v>
      </c>
      <c r="E74" s="41">
        <f>SUM(E75:E76)</f>
        <v>0</v>
      </c>
      <c r="F74" s="41">
        <f>SUM(F75:F76)</f>
        <v>0</v>
      </c>
      <c r="G74" s="40">
        <f>SUM(G75:G76)</f>
        <v>0</v>
      </c>
    </row>
    <row r="75" spans="1:9" s="37" customFormat="1" ht="11.25" x14ac:dyDescent="0.2">
      <c r="A75" s="156"/>
      <c r="B75" s="157"/>
      <c r="C75" s="158"/>
      <c r="D75" s="159"/>
      <c r="E75" s="159"/>
      <c r="F75" s="159"/>
      <c r="G75" s="160">
        <f>SUM(D75:F75)</f>
        <v>0</v>
      </c>
      <c r="H75" s="161"/>
      <c r="I75" s="161"/>
    </row>
    <row r="76" spans="1:9" s="37" customFormat="1" ht="0.75" customHeight="1" thickBot="1" x14ac:dyDescent="0.25">
      <c r="A76" s="118"/>
      <c r="B76" s="117"/>
      <c r="C76" s="116"/>
      <c r="D76" s="115"/>
      <c r="E76" s="115"/>
      <c r="F76" s="115"/>
      <c r="G76" s="27"/>
    </row>
    <row r="77" spans="1:9" s="37" customFormat="1" ht="12.2" customHeight="1" x14ac:dyDescent="0.2">
      <c r="A77" s="63"/>
      <c r="B77" s="63"/>
      <c r="C77" s="63"/>
      <c r="D77" s="63"/>
      <c r="E77" s="63"/>
      <c r="F77" s="63"/>
      <c r="G77" s="63" t="s">
        <v>173</v>
      </c>
    </row>
    <row r="78" spans="1:9" s="37" customFormat="1" ht="12.2" customHeight="1" x14ac:dyDescent="0.2">
      <c r="A78" s="91"/>
      <c r="B78" s="61" t="s">
        <v>70</v>
      </c>
      <c r="C78" s="189" t="s">
        <v>69</v>
      </c>
      <c r="D78" s="60" t="s">
        <v>68</v>
      </c>
      <c r="E78" s="60" t="s">
        <v>67</v>
      </c>
      <c r="F78" s="49" t="s">
        <v>66</v>
      </c>
      <c r="G78" s="48"/>
    </row>
    <row r="79" spans="1:9" s="37" customFormat="1" ht="12.2" customHeight="1" x14ac:dyDescent="0.2">
      <c r="A79" s="57" t="s">
        <v>65</v>
      </c>
      <c r="B79" s="57" t="s">
        <v>64</v>
      </c>
      <c r="C79" s="190"/>
      <c r="D79" s="55" t="s">
        <v>63</v>
      </c>
      <c r="E79" s="55" t="s">
        <v>62</v>
      </c>
      <c r="F79" s="54" t="s">
        <v>61</v>
      </c>
      <c r="G79" s="53" t="s">
        <v>60</v>
      </c>
    </row>
    <row r="80" spans="1:9" s="37" customFormat="1" ht="12.2" customHeight="1" x14ac:dyDescent="0.2">
      <c r="A80" s="90"/>
      <c r="B80" s="89" t="s">
        <v>59</v>
      </c>
      <c r="C80" s="191"/>
      <c r="D80" s="56" t="s">
        <v>58</v>
      </c>
      <c r="E80" s="56" t="s">
        <v>57</v>
      </c>
      <c r="F80" s="88" t="s">
        <v>56</v>
      </c>
      <c r="G80" s="53"/>
    </row>
    <row r="81" spans="1:7" s="37" customFormat="1" ht="12.2" customHeight="1" thickBot="1" x14ac:dyDescent="0.25">
      <c r="A81" s="52">
        <v>1</v>
      </c>
      <c r="B81" s="87">
        <v>2</v>
      </c>
      <c r="C81" s="87">
        <v>3</v>
      </c>
      <c r="D81" s="114">
        <v>4</v>
      </c>
      <c r="E81" s="114">
        <v>5</v>
      </c>
      <c r="F81" s="113" t="s">
        <v>55</v>
      </c>
      <c r="G81" s="112" t="s">
        <v>54</v>
      </c>
    </row>
    <row r="82" spans="1:7" s="37" customFormat="1" ht="24" x14ac:dyDescent="0.2">
      <c r="A82" s="111" t="s">
        <v>172</v>
      </c>
      <c r="B82" s="46" t="s">
        <v>171</v>
      </c>
      <c r="C82" s="45" t="s">
        <v>170</v>
      </c>
      <c r="D82" s="110">
        <f>SUM(D83:D86)</f>
        <v>0</v>
      </c>
      <c r="E82" s="110">
        <f>SUM(E83:E86)</f>
        <v>234549.29</v>
      </c>
      <c r="F82" s="110">
        <f>SUM(F83:F86)</f>
        <v>740.17000000000007</v>
      </c>
      <c r="G82" s="109">
        <f>SUM(G83:G86)</f>
        <v>235289.46</v>
      </c>
    </row>
    <row r="83" spans="1:7" s="37" customFormat="1" ht="11.25" x14ac:dyDescent="0.2">
      <c r="A83" s="99" t="s">
        <v>277</v>
      </c>
      <c r="B83" s="98" t="s">
        <v>171</v>
      </c>
      <c r="C83" s="100" t="s">
        <v>276</v>
      </c>
      <c r="D83" s="33">
        <v>0</v>
      </c>
      <c r="E83" s="33">
        <v>234549.29</v>
      </c>
      <c r="F83" s="33">
        <v>0</v>
      </c>
      <c r="G83" s="32">
        <f>SUM(D83:F83)</f>
        <v>234549.29</v>
      </c>
    </row>
    <row r="84" spans="1:7" s="37" customFormat="1" ht="22.5" x14ac:dyDescent="0.2">
      <c r="A84" s="99" t="s">
        <v>279</v>
      </c>
      <c r="B84" s="98" t="s">
        <v>171</v>
      </c>
      <c r="C84" s="100" t="s">
        <v>278</v>
      </c>
      <c r="D84" s="33">
        <v>0</v>
      </c>
      <c r="E84" s="33">
        <v>0</v>
      </c>
      <c r="F84" s="33">
        <v>0.59</v>
      </c>
      <c r="G84" s="32">
        <f>SUM(D84:F84)</f>
        <v>0.59</v>
      </c>
    </row>
    <row r="85" spans="1:7" s="37" customFormat="1" ht="22.5" x14ac:dyDescent="0.2">
      <c r="A85" s="99" t="s">
        <v>280</v>
      </c>
      <c r="B85" s="98" t="s">
        <v>171</v>
      </c>
      <c r="C85" s="100" t="s">
        <v>281</v>
      </c>
      <c r="D85" s="33">
        <v>0</v>
      </c>
      <c r="E85" s="33">
        <v>0</v>
      </c>
      <c r="F85" s="33">
        <v>739.58</v>
      </c>
      <c r="G85" s="32">
        <f>SUM(D85:F85)</f>
        <v>739.58</v>
      </c>
    </row>
    <row r="86" spans="1:7" s="37" customFormat="1" ht="12.2" hidden="1" customHeight="1" x14ac:dyDescent="0.2">
      <c r="A86" s="99"/>
      <c r="B86" s="98"/>
      <c r="C86" s="97"/>
      <c r="D86" s="96"/>
      <c r="E86" s="96"/>
      <c r="F86" s="96"/>
      <c r="G86" s="32"/>
    </row>
    <row r="87" spans="1:7" s="37" customFormat="1" ht="15" customHeight="1" x14ac:dyDescent="0.2">
      <c r="A87" s="105" t="s">
        <v>169</v>
      </c>
      <c r="B87" s="35" t="s">
        <v>168</v>
      </c>
      <c r="C87" s="34"/>
      <c r="D87" s="41">
        <f>D90+D125</f>
        <v>0</v>
      </c>
      <c r="E87" s="41">
        <f>E90+E125</f>
        <v>40235.85000000021</v>
      </c>
      <c r="F87" s="41">
        <f>F90+F125</f>
        <v>137955.04000000004</v>
      </c>
      <c r="G87" s="40">
        <f>G90+G125</f>
        <v>178190.89000000258</v>
      </c>
    </row>
    <row r="88" spans="1:7" s="37" customFormat="1" ht="15" customHeight="1" x14ac:dyDescent="0.2">
      <c r="A88" s="42" t="s">
        <v>167</v>
      </c>
      <c r="B88" s="35" t="s">
        <v>166</v>
      </c>
      <c r="C88" s="34"/>
      <c r="D88" s="108">
        <f>D16-D46</f>
        <v>0</v>
      </c>
      <c r="E88" s="108">
        <f>E16-E46</f>
        <v>40235.85000000149</v>
      </c>
      <c r="F88" s="108">
        <f>F16-F46</f>
        <v>137955.0400000005</v>
      </c>
      <c r="G88" s="107">
        <f>G16-G46</f>
        <v>178190.88999999873</v>
      </c>
    </row>
    <row r="89" spans="1:7" s="37" customFormat="1" ht="15" customHeight="1" x14ac:dyDescent="0.2">
      <c r="A89" s="42" t="s">
        <v>165</v>
      </c>
      <c r="B89" s="35" t="s">
        <v>164</v>
      </c>
      <c r="C89" s="34"/>
      <c r="D89" s="106"/>
      <c r="E89" s="33"/>
      <c r="F89" s="33"/>
      <c r="G89" s="32">
        <f>SUM(D89:F89)</f>
        <v>0</v>
      </c>
    </row>
    <row r="90" spans="1:7" s="37" customFormat="1" ht="22.5" x14ac:dyDescent="0.2">
      <c r="A90" s="105" t="s">
        <v>163</v>
      </c>
      <c r="B90" s="35" t="s">
        <v>159</v>
      </c>
      <c r="C90" s="34"/>
      <c r="D90" s="104">
        <f>D91+D94+D97+D100+D113+D116+D124</f>
        <v>0</v>
      </c>
      <c r="E90" s="104">
        <f>E91+E94+E97+E100+E113+E116+E124</f>
        <v>376618.42000000004</v>
      </c>
      <c r="F90" s="104">
        <f>F91+F94+F97+F100+F113+F116+F124</f>
        <v>-14193.010000000242</v>
      </c>
      <c r="G90" s="103">
        <f>G91+G94+G97+G100+G113+G116+G124</f>
        <v>362425.4099999998</v>
      </c>
    </row>
    <row r="91" spans="1:7" s="37" customFormat="1" ht="15" customHeight="1" x14ac:dyDescent="0.2">
      <c r="A91" s="42" t="s">
        <v>162</v>
      </c>
      <c r="B91" s="35" t="s">
        <v>152</v>
      </c>
      <c r="C91" s="34"/>
      <c r="D91" s="41">
        <f>D92-D93</f>
        <v>0</v>
      </c>
      <c r="E91" s="41">
        <f>E92-E93</f>
        <v>-755.34999999999854</v>
      </c>
      <c r="F91" s="41">
        <f>F92-F93</f>
        <v>0</v>
      </c>
      <c r="G91" s="40">
        <f>G92-G93</f>
        <v>-755.34999999997672</v>
      </c>
    </row>
    <row r="92" spans="1:7" s="37" customFormat="1" ht="22.5" x14ac:dyDescent="0.2">
      <c r="A92" s="36" t="s">
        <v>161</v>
      </c>
      <c r="B92" s="35" t="s">
        <v>160</v>
      </c>
      <c r="C92" s="34" t="s">
        <v>159</v>
      </c>
      <c r="D92" s="33">
        <v>0</v>
      </c>
      <c r="E92" s="33">
        <v>41008</v>
      </c>
      <c r="F92" s="33">
        <v>421352.7</v>
      </c>
      <c r="G92" s="32">
        <f>SUM(D92:F92)</f>
        <v>462360.7</v>
      </c>
    </row>
    <row r="93" spans="1:7" s="37" customFormat="1" ht="11.25" x14ac:dyDescent="0.2">
      <c r="A93" s="36" t="s">
        <v>158</v>
      </c>
      <c r="B93" s="35" t="s">
        <v>157</v>
      </c>
      <c r="C93" s="34" t="s">
        <v>156</v>
      </c>
      <c r="D93" s="33">
        <v>0</v>
      </c>
      <c r="E93" s="33">
        <v>41763.35</v>
      </c>
      <c r="F93" s="33">
        <v>421352.7</v>
      </c>
      <c r="G93" s="32">
        <f>SUM(D93:F93)</f>
        <v>463116.05</v>
      </c>
    </row>
    <row r="94" spans="1:7" s="37" customFormat="1" ht="12" x14ac:dyDescent="0.2">
      <c r="A94" s="42" t="s">
        <v>155</v>
      </c>
      <c r="B94" s="35" t="s">
        <v>145</v>
      </c>
      <c r="C94" s="34"/>
      <c r="D94" s="41">
        <f>D95-D96</f>
        <v>0</v>
      </c>
      <c r="E94" s="41">
        <f>E95-E96</f>
        <v>0</v>
      </c>
      <c r="F94" s="41">
        <f>F95-F96</f>
        <v>0</v>
      </c>
      <c r="G94" s="40">
        <f>G95-G96</f>
        <v>0</v>
      </c>
    </row>
    <row r="95" spans="1:7" s="37" customFormat="1" ht="22.5" x14ac:dyDescent="0.2">
      <c r="A95" s="36" t="s">
        <v>154</v>
      </c>
      <c r="B95" s="35" t="s">
        <v>153</v>
      </c>
      <c r="C95" s="34" t="s">
        <v>152</v>
      </c>
      <c r="D95" s="33"/>
      <c r="E95" s="33"/>
      <c r="F95" s="33"/>
      <c r="G95" s="32">
        <f>SUM(D95:F95)</f>
        <v>0</v>
      </c>
    </row>
    <row r="96" spans="1:7" s="37" customFormat="1" ht="11.25" x14ac:dyDescent="0.2">
      <c r="A96" s="36" t="s">
        <v>151</v>
      </c>
      <c r="B96" s="35" t="s">
        <v>150</v>
      </c>
      <c r="C96" s="34" t="s">
        <v>149</v>
      </c>
      <c r="D96" s="33"/>
      <c r="E96" s="33"/>
      <c r="F96" s="33"/>
      <c r="G96" s="32">
        <f>SUM(D96:F96)</f>
        <v>0</v>
      </c>
    </row>
    <row r="97" spans="1:7" s="37" customFormat="1" ht="12.2" customHeight="1" x14ac:dyDescent="0.2">
      <c r="A97" s="42" t="s">
        <v>148</v>
      </c>
      <c r="B97" s="35" t="s">
        <v>130</v>
      </c>
      <c r="C97" s="34"/>
      <c r="D97" s="41">
        <f>D98-D99</f>
        <v>0</v>
      </c>
      <c r="E97" s="41">
        <f>E98-E99</f>
        <v>0</v>
      </c>
      <c r="F97" s="41">
        <f>F98-F99</f>
        <v>0</v>
      </c>
      <c r="G97" s="40">
        <f>G98-G99</f>
        <v>0</v>
      </c>
    </row>
    <row r="98" spans="1:7" s="37" customFormat="1" ht="22.5" x14ac:dyDescent="0.2">
      <c r="A98" s="36" t="s">
        <v>147</v>
      </c>
      <c r="B98" s="35" t="s">
        <v>146</v>
      </c>
      <c r="C98" s="34" t="s">
        <v>145</v>
      </c>
      <c r="D98" s="33"/>
      <c r="E98" s="33"/>
      <c r="F98" s="33"/>
      <c r="G98" s="32">
        <f>SUM(D98:F98)</f>
        <v>0</v>
      </c>
    </row>
    <row r="99" spans="1:7" s="37" customFormat="1" ht="11.25" x14ac:dyDescent="0.2">
      <c r="A99" s="36" t="s">
        <v>144</v>
      </c>
      <c r="B99" s="35" t="s">
        <v>143</v>
      </c>
      <c r="C99" s="34" t="s">
        <v>142</v>
      </c>
      <c r="D99" s="33"/>
      <c r="E99" s="33"/>
      <c r="F99" s="33"/>
      <c r="G99" s="32">
        <f>SUM(D99:F99)</f>
        <v>0</v>
      </c>
    </row>
    <row r="100" spans="1:7" s="37" customFormat="1" ht="12" x14ac:dyDescent="0.2">
      <c r="A100" s="42" t="s">
        <v>141</v>
      </c>
      <c r="B100" s="35" t="s">
        <v>140</v>
      </c>
      <c r="C100" s="34"/>
      <c r="D100" s="41">
        <f>D101-D107</f>
        <v>0</v>
      </c>
      <c r="E100" s="41">
        <f>E101-E107</f>
        <v>377373.77</v>
      </c>
      <c r="F100" s="41">
        <f>F101-F107</f>
        <v>-14193.010000000242</v>
      </c>
      <c r="G100" s="40">
        <f>G101-G107</f>
        <v>363180.75999999978</v>
      </c>
    </row>
    <row r="101" spans="1:7" s="37" customFormat="1" ht="33.75" x14ac:dyDescent="0.2">
      <c r="A101" s="36" t="s">
        <v>139</v>
      </c>
      <c r="B101" s="35" t="s">
        <v>138</v>
      </c>
      <c r="C101" s="34" t="s">
        <v>137</v>
      </c>
      <c r="D101" s="102">
        <f>SUM(D102:D106)</f>
        <v>0</v>
      </c>
      <c r="E101" s="102">
        <f>SUM(E102:E106)</f>
        <v>431392</v>
      </c>
      <c r="F101" s="102">
        <f>SUM(F102:F106)</f>
        <v>2614022.5099999998</v>
      </c>
      <c r="G101" s="101">
        <f>SUM(G102:G106)</f>
        <v>3045414.51</v>
      </c>
    </row>
    <row r="102" spans="1:7" s="37" customFormat="1" ht="22.5" x14ac:dyDescent="0.2">
      <c r="A102" s="99" t="s">
        <v>269</v>
      </c>
      <c r="B102" s="98" t="s">
        <v>138</v>
      </c>
      <c r="C102" s="100" t="s">
        <v>268</v>
      </c>
      <c r="D102" s="33">
        <v>0</v>
      </c>
      <c r="E102" s="33">
        <v>11156</v>
      </c>
      <c r="F102" s="33">
        <v>0</v>
      </c>
      <c r="G102" s="32">
        <f>SUM(D102:F102)</f>
        <v>11156</v>
      </c>
    </row>
    <row r="103" spans="1:7" s="37" customFormat="1" ht="11.25" x14ac:dyDescent="0.2">
      <c r="A103" s="99" t="s">
        <v>271</v>
      </c>
      <c r="B103" s="98" t="s">
        <v>138</v>
      </c>
      <c r="C103" s="100" t="s">
        <v>270</v>
      </c>
      <c r="D103" s="33">
        <v>0</v>
      </c>
      <c r="E103" s="33">
        <v>0</v>
      </c>
      <c r="F103" s="33">
        <v>2614022.5099999998</v>
      </c>
      <c r="G103" s="32">
        <f>SUM(D103:F103)</f>
        <v>2614022.5099999998</v>
      </c>
    </row>
    <row r="104" spans="1:7" s="37" customFormat="1" ht="11.25" x14ac:dyDescent="0.2">
      <c r="A104" s="99" t="s">
        <v>273</v>
      </c>
      <c r="B104" s="98" t="s">
        <v>138</v>
      </c>
      <c r="C104" s="100" t="s">
        <v>272</v>
      </c>
      <c r="D104" s="33">
        <v>0</v>
      </c>
      <c r="E104" s="33">
        <v>7370</v>
      </c>
      <c r="F104" s="33">
        <v>0</v>
      </c>
      <c r="G104" s="32">
        <f>SUM(D104:F104)</f>
        <v>7370</v>
      </c>
    </row>
    <row r="105" spans="1:7" s="37" customFormat="1" ht="11.25" x14ac:dyDescent="0.2">
      <c r="A105" s="99" t="s">
        <v>275</v>
      </c>
      <c r="B105" s="98" t="s">
        <v>138</v>
      </c>
      <c r="C105" s="100" t="s">
        <v>274</v>
      </c>
      <c r="D105" s="33">
        <v>0</v>
      </c>
      <c r="E105" s="33">
        <v>412866</v>
      </c>
      <c r="F105" s="33">
        <v>0</v>
      </c>
      <c r="G105" s="32">
        <f>SUM(D105:F105)</f>
        <v>412866</v>
      </c>
    </row>
    <row r="106" spans="1:7" s="37" customFormat="1" ht="11.25" hidden="1" x14ac:dyDescent="0.2">
      <c r="A106" s="99"/>
      <c r="B106" s="98"/>
      <c r="C106" s="97"/>
      <c r="D106" s="96"/>
      <c r="E106" s="96"/>
      <c r="F106" s="96"/>
      <c r="G106" s="32"/>
    </row>
    <row r="107" spans="1:7" s="37" customFormat="1" ht="22.5" x14ac:dyDescent="0.2">
      <c r="A107" s="36" t="s">
        <v>136</v>
      </c>
      <c r="B107" s="35" t="s">
        <v>135</v>
      </c>
      <c r="C107" s="34" t="s">
        <v>105</v>
      </c>
      <c r="D107" s="102">
        <f>SUM(D108:D112)</f>
        <v>0</v>
      </c>
      <c r="E107" s="102">
        <f>SUM(E108:E112)</f>
        <v>54018.229999999996</v>
      </c>
      <c r="F107" s="102">
        <f>SUM(F108:F112)</f>
        <v>2628215.52</v>
      </c>
      <c r="G107" s="101">
        <f>SUM(G108:G112)</f>
        <v>2682233.75</v>
      </c>
    </row>
    <row r="108" spans="1:7" s="37" customFormat="1" ht="22.5" x14ac:dyDescent="0.2">
      <c r="A108" s="99" t="s">
        <v>262</v>
      </c>
      <c r="B108" s="98" t="s">
        <v>135</v>
      </c>
      <c r="C108" s="100" t="s">
        <v>103</v>
      </c>
      <c r="D108" s="33">
        <v>0</v>
      </c>
      <c r="E108" s="33">
        <v>3820.29</v>
      </c>
      <c r="F108" s="33">
        <v>0</v>
      </c>
      <c r="G108" s="32">
        <f>SUM(D108:F108)</f>
        <v>3820.29</v>
      </c>
    </row>
    <row r="109" spans="1:7" s="37" customFormat="1" ht="11.25" x14ac:dyDescent="0.2">
      <c r="A109" s="99" t="s">
        <v>263</v>
      </c>
      <c r="B109" s="98" t="s">
        <v>135</v>
      </c>
      <c r="C109" s="100" t="s">
        <v>101</v>
      </c>
      <c r="D109" s="33">
        <v>0</v>
      </c>
      <c r="E109" s="33">
        <v>0</v>
      </c>
      <c r="F109" s="33">
        <v>2628215.52</v>
      </c>
      <c r="G109" s="32">
        <f>SUM(D109:F109)</f>
        <v>2628215.52</v>
      </c>
    </row>
    <row r="110" spans="1:7" s="37" customFormat="1" ht="11.25" x14ac:dyDescent="0.2">
      <c r="A110" s="99" t="s">
        <v>264</v>
      </c>
      <c r="B110" s="98" t="s">
        <v>135</v>
      </c>
      <c r="C110" s="100" t="s">
        <v>265</v>
      </c>
      <c r="D110" s="33">
        <v>0</v>
      </c>
      <c r="E110" s="33">
        <v>10008.629999999999</v>
      </c>
      <c r="F110" s="33">
        <v>0</v>
      </c>
      <c r="G110" s="32">
        <f>SUM(D110:F110)</f>
        <v>10008.629999999999</v>
      </c>
    </row>
    <row r="111" spans="1:7" s="37" customFormat="1" ht="11.25" x14ac:dyDescent="0.2">
      <c r="A111" s="99" t="s">
        <v>267</v>
      </c>
      <c r="B111" s="98" t="s">
        <v>135</v>
      </c>
      <c r="C111" s="100" t="s">
        <v>266</v>
      </c>
      <c r="D111" s="33">
        <v>0</v>
      </c>
      <c r="E111" s="33">
        <v>40189.31</v>
      </c>
      <c r="F111" s="33">
        <v>0</v>
      </c>
      <c r="G111" s="32">
        <f>SUM(D111:F111)</f>
        <v>40189.31</v>
      </c>
    </row>
    <row r="112" spans="1:7" s="37" customFormat="1" ht="11.25" hidden="1" x14ac:dyDescent="0.2">
      <c r="A112" s="99"/>
      <c r="B112" s="98"/>
      <c r="C112" s="97"/>
      <c r="D112" s="96"/>
      <c r="E112" s="96"/>
      <c r="F112" s="96"/>
      <c r="G112" s="32"/>
    </row>
    <row r="113" spans="1:7" s="37" customFormat="1" ht="12" x14ac:dyDescent="0.2">
      <c r="A113" s="42" t="s">
        <v>134</v>
      </c>
      <c r="B113" s="35" t="s">
        <v>133</v>
      </c>
      <c r="C113" s="34"/>
      <c r="D113" s="41">
        <f>D114-D115</f>
        <v>0</v>
      </c>
      <c r="E113" s="41">
        <f>E114-E115</f>
        <v>0</v>
      </c>
      <c r="F113" s="41">
        <f>F114-F115</f>
        <v>0</v>
      </c>
      <c r="G113" s="40">
        <f>G114-G115</f>
        <v>0</v>
      </c>
    </row>
    <row r="114" spans="1:7" s="37" customFormat="1" ht="22.5" x14ac:dyDescent="0.2">
      <c r="A114" s="36" t="s">
        <v>132</v>
      </c>
      <c r="B114" s="35" t="s">
        <v>131</v>
      </c>
      <c r="C114" s="34" t="s">
        <v>130</v>
      </c>
      <c r="D114" s="33"/>
      <c r="E114" s="33"/>
      <c r="F114" s="33"/>
      <c r="G114" s="32">
        <f>SUM(D114:F114)</f>
        <v>0</v>
      </c>
    </row>
    <row r="115" spans="1:7" s="37" customFormat="1" ht="11.25" x14ac:dyDescent="0.2">
      <c r="A115" s="36" t="s">
        <v>129</v>
      </c>
      <c r="B115" s="35" t="s">
        <v>128</v>
      </c>
      <c r="C115" s="34" t="s">
        <v>98</v>
      </c>
      <c r="D115" s="33"/>
      <c r="E115" s="33"/>
      <c r="F115" s="33"/>
      <c r="G115" s="32">
        <f>SUM(D115:F115)</f>
        <v>0</v>
      </c>
    </row>
    <row r="116" spans="1:7" s="37" customFormat="1" ht="24.75" thickBot="1" x14ac:dyDescent="0.25">
      <c r="A116" s="31" t="s">
        <v>127</v>
      </c>
      <c r="B116" s="30" t="s">
        <v>126</v>
      </c>
      <c r="C116" s="95"/>
      <c r="D116" s="94">
        <f>D122-D123</f>
        <v>0</v>
      </c>
      <c r="E116" s="94">
        <f>E122-E123</f>
        <v>0</v>
      </c>
      <c r="F116" s="94">
        <f>F122-F123</f>
        <v>0</v>
      </c>
      <c r="G116" s="93">
        <f>G122-G123</f>
        <v>0</v>
      </c>
    </row>
    <row r="117" spans="1:7" s="37" customFormat="1" ht="11.25" x14ac:dyDescent="0.2">
      <c r="A117" s="63"/>
      <c r="B117" s="63"/>
      <c r="C117" s="63"/>
      <c r="D117" s="63"/>
      <c r="E117" s="63"/>
      <c r="F117" s="63"/>
      <c r="G117" s="92" t="s">
        <v>125</v>
      </c>
    </row>
    <row r="118" spans="1:7" s="37" customFormat="1" ht="12" customHeight="1" x14ac:dyDescent="0.2">
      <c r="A118" s="91"/>
      <c r="B118" s="61" t="s">
        <v>70</v>
      </c>
      <c r="C118" s="189" t="s">
        <v>69</v>
      </c>
      <c r="D118" s="60" t="s">
        <v>68</v>
      </c>
      <c r="E118" s="60" t="s">
        <v>67</v>
      </c>
      <c r="F118" s="49" t="s">
        <v>66</v>
      </c>
      <c r="G118" s="48"/>
    </row>
    <row r="119" spans="1:7" s="37" customFormat="1" ht="12" customHeight="1" x14ac:dyDescent="0.2">
      <c r="A119" s="57" t="s">
        <v>65</v>
      </c>
      <c r="B119" s="57" t="s">
        <v>64</v>
      </c>
      <c r="C119" s="190"/>
      <c r="D119" s="55" t="s">
        <v>63</v>
      </c>
      <c r="E119" s="55" t="s">
        <v>62</v>
      </c>
      <c r="F119" s="54" t="s">
        <v>61</v>
      </c>
      <c r="G119" s="53" t="s">
        <v>60</v>
      </c>
    </row>
    <row r="120" spans="1:7" s="37" customFormat="1" ht="12" customHeight="1" x14ac:dyDescent="0.2">
      <c r="A120" s="90"/>
      <c r="B120" s="89" t="s">
        <v>59</v>
      </c>
      <c r="C120" s="191"/>
      <c r="D120" s="56" t="s">
        <v>58</v>
      </c>
      <c r="E120" s="56" t="s">
        <v>57</v>
      </c>
      <c r="F120" s="88" t="s">
        <v>56</v>
      </c>
      <c r="G120" s="53"/>
    </row>
    <row r="121" spans="1:7" s="37" customFormat="1" ht="12" thickBot="1" x14ac:dyDescent="0.25">
      <c r="A121" s="52">
        <v>1</v>
      </c>
      <c r="B121" s="87">
        <v>2</v>
      </c>
      <c r="C121" s="87">
        <v>3</v>
      </c>
      <c r="D121" s="50">
        <v>4</v>
      </c>
      <c r="E121" s="50">
        <v>5</v>
      </c>
      <c r="F121" s="49" t="s">
        <v>55</v>
      </c>
      <c r="G121" s="48" t="s">
        <v>54</v>
      </c>
    </row>
    <row r="122" spans="1:7" s="37" customFormat="1" ht="22.5" x14ac:dyDescent="0.2">
      <c r="A122" s="86" t="s">
        <v>124</v>
      </c>
      <c r="B122" s="85" t="s">
        <v>123</v>
      </c>
      <c r="C122" s="84" t="s">
        <v>122</v>
      </c>
      <c r="D122" s="83">
        <v>0</v>
      </c>
      <c r="E122" s="83">
        <v>13042194.34</v>
      </c>
      <c r="F122" s="83">
        <v>3240657.01</v>
      </c>
      <c r="G122" s="82">
        <f>SUM(D122:F122)</f>
        <v>16282851.35</v>
      </c>
    </row>
    <row r="123" spans="1:7" s="37" customFormat="1" ht="11.25" x14ac:dyDescent="0.2">
      <c r="A123" s="68" t="s">
        <v>121</v>
      </c>
      <c r="B123" s="72" t="s">
        <v>120</v>
      </c>
      <c r="C123" s="71" t="s">
        <v>23</v>
      </c>
      <c r="D123" s="70">
        <v>0</v>
      </c>
      <c r="E123" s="70">
        <v>13042194.34</v>
      </c>
      <c r="F123" s="70">
        <v>3240657.01</v>
      </c>
      <c r="G123" s="69">
        <f>SUM(D123:F123)</f>
        <v>16282851.35</v>
      </c>
    </row>
    <row r="124" spans="1:7" s="37" customFormat="1" ht="12" x14ac:dyDescent="0.2">
      <c r="A124" s="31" t="s">
        <v>119</v>
      </c>
      <c r="B124" s="72" t="s">
        <v>118</v>
      </c>
      <c r="C124" s="71" t="s">
        <v>23</v>
      </c>
      <c r="D124" s="70"/>
      <c r="E124" s="70"/>
      <c r="F124" s="70"/>
      <c r="G124" s="69">
        <f>SUM(D124:F124)</f>
        <v>0</v>
      </c>
    </row>
    <row r="125" spans="1:7" s="37" customFormat="1" ht="24" x14ac:dyDescent="0.2">
      <c r="A125" s="81" t="s">
        <v>117</v>
      </c>
      <c r="B125" s="72" t="s">
        <v>116</v>
      </c>
      <c r="C125" s="71"/>
      <c r="D125" s="80">
        <f>D126-D150</f>
        <v>0</v>
      </c>
      <c r="E125" s="80">
        <f>E126-E150</f>
        <v>-336382.56999999983</v>
      </c>
      <c r="F125" s="80">
        <f>F126-F150</f>
        <v>152148.05000000028</v>
      </c>
      <c r="G125" s="79">
        <f>G126-G150</f>
        <v>-184234.51999999722</v>
      </c>
    </row>
    <row r="126" spans="1:7" s="37" customFormat="1" ht="22.5" x14ac:dyDescent="0.2">
      <c r="A126" s="78" t="s">
        <v>115</v>
      </c>
      <c r="B126" s="72" t="s">
        <v>114</v>
      </c>
      <c r="C126" s="71"/>
      <c r="D126" s="77">
        <f>D127+D130+D133+D136+D139+D142</f>
        <v>0</v>
      </c>
      <c r="E126" s="77">
        <f>E127+E130+E133+E136+E139+E142</f>
        <v>-45098.25</v>
      </c>
      <c r="F126" s="77">
        <f>F127+F130+F133+F136+F139+F142</f>
        <v>163690.27000000002</v>
      </c>
      <c r="G126" s="76">
        <f>G127+G130+G133+G136+G139+G142</f>
        <v>118592.02000000142</v>
      </c>
    </row>
    <row r="127" spans="1:7" s="37" customFormat="1" ht="12" x14ac:dyDescent="0.2">
      <c r="A127" s="42" t="s">
        <v>113</v>
      </c>
      <c r="B127" s="72" t="s">
        <v>112</v>
      </c>
      <c r="C127" s="71"/>
      <c r="D127" s="74">
        <f>D128-D129</f>
        <v>0</v>
      </c>
      <c r="E127" s="74">
        <f>E128-E129</f>
        <v>-45098.25</v>
      </c>
      <c r="F127" s="74">
        <f>F128-F129</f>
        <v>162769.72999999998</v>
      </c>
      <c r="G127" s="73">
        <f>G128-G129</f>
        <v>117671.48000000045</v>
      </c>
    </row>
    <row r="128" spans="1:7" s="37" customFormat="1" ht="22.5" x14ac:dyDescent="0.2">
      <c r="A128" s="68" t="s">
        <v>111</v>
      </c>
      <c r="B128" s="72" t="s">
        <v>110</v>
      </c>
      <c r="C128" s="71" t="s">
        <v>52</v>
      </c>
      <c r="D128" s="70">
        <v>0</v>
      </c>
      <c r="E128" s="70">
        <v>13448865.41</v>
      </c>
      <c r="F128" s="70">
        <v>3053649.72</v>
      </c>
      <c r="G128" s="69">
        <f>SUM(D128:F128)</f>
        <v>16502515.130000001</v>
      </c>
    </row>
    <row r="129" spans="1:7" s="37" customFormat="1" ht="11.25" x14ac:dyDescent="0.2">
      <c r="A129" s="68" t="s">
        <v>109</v>
      </c>
      <c r="B129" s="72" t="s">
        <v>108</v>
      </c>
      <c r="C129" s="71" t="s">
        <v>107</v>
      </c>
      <c r="D129" s="75">
        <v>0</v>
      </c>
      <c r="E129" s="75">
        <v>13493963.66</v>
      </c>
      <c r="F129" s="75">
        <v>2890879.99</v>
      </c>
      <c r="G129" s="69">
        <f>SUM(D129:F129)</f>
        <v>16384843.65</v>
      </c>
    </row>
    <row r="130" spans="1:7" s="37" customFormat="1" ht="12" x14ac:dyDescent="0.2">
      <c r="A130" s="31" t="s">
        <v>106</v>
      </c>
      <c r="B130" s="72" t="s">
        <v>105</v>
      </c>
      <c r="C130" s="71"/>
      <c r="D130" s="74">
        <f>D131-D132</f>
        <v>0</v>
      </c>
      <c r="E130" s="74">
        <f>E131-E132</f>
        <v>0</v>
      </c>
      <c r="F130" s="74">
        <f>F131-F132</f>
        <v>0</v>
      </c>
      <c r="G130" s="73">
        <f>G131-G132</f>
        <v>0</v>
      </c>
    </row>
    <row r="131" spans="1:7" s="37" customFormat="1" ht="33.75" x14ac:dyDescent="0.2">
      <c r="A131" s="68" t="s">
        <v>104</v>
      </c>
      <c r="B131" s="72" t="s">
        <v>103</v>
      </c>
      <c r="C131" s="71" t="s">
        <v>50</v>
      </c>
      <c r="D131" s="70"/>
      <c r="E131" s="70"/>
      <c r="F131" s="70"/>
      <c r="G131" s="69">
        <f>SUM(D131:F131)</f>
        <v>0</v>
      </c>
    </row>
    <row r="132" spans="1:7" s="37" customFormat="1" ht="22.5" x14ac:dyDescent="0.2">
      <c r="A132" s="68" t="s">
        <v>102</v>
      </c>
      <c r="B132" s="72" t="s">
        <v>101</v>
      </c>
      <c r="C132" s="71" t="s">
        <v>100</v>
      </c>
      <c r="D132" s="75"/>
      <c r="E132" s="75"/>
      <c r="F132" s="75"/>
      <c r="G132" s="69">
        <f>SUM(D132:F132)</f>
        <v>0</v>
      </c>
    </row>
    <row r="133" spans="1:7" s="37" customFormat="1" ht="12" x14ac:dyDescent="0.2">
      <c r="A133" s="42" t="s">
        <v>99</v>
      </c>
      <c r="B133" s="72" t="s">
        <v>98</v>
      </c>
      <c r="C133" s="71"/>
      <c r="D133" s="74">
        <f>D134-D135</f>
        <v>0</v>
      </c>
      <c r="E133" s="74">
        <f>E134-E135</f>
        <v>0</v>
      </c>
      <c r="F133" s="74">
        <f>F134-F135</f>
        <v>0</v>
      </c>
      <c r="G133" s="73">
        <f>G134-G135</f>
        <v>0</v>
      </c>
    </row>
    <row r="134" spans="1:7" s="37" customFormat="1" ht="22.5" x14ac:dyDescent="0.2">
      <c r="A134" s="68" t="s">
        <v>97</v>
      </c>
      <c r="B134" s="72" t="s">
        <v>96</v>
      </c>
      <c r="C134" s="71" t="s">
        <v>42</v>
      </c>
      <c r="D134" s="75"/>
      <c r="E134" s="75"/>
      <c r="F134" s="75"/>
      <c r="G134" s="69">
        <f>SUM(D134:F134)</f>
        <v>0</v>
      </c>
    </row>
    <row r="135" spans="1:7" s="37" customFormat="1" ht="11.25" x14ac:dyDescent="0.2">
      <c r="A135" s="68" t="s">
        <v>95</v>
      </c>
      <c r="B135" s="72" t="s">
        <v>94</v>
      </c>
      <c r="C135" s="71" t="s">
        <v>93</v>
      </c>
      <c r="D135" s="75"/>
      <c r="E135" s="75"/>
      <c r="F135" s="75"/>
      <c r="G135" s="69">
        <f>SUM(D135:F135)</f>
        <v>0</v>
      </c>
    </row>
    <row r="136" spans="1:7" s="37" customFormat="1" ht="12" x14ac:dyDescent="0.2">
      <c r="A136" s="42" t="s">
        <v>92</v>
      </c>
      <c r="B136" s="72" t="s">
        <v>91</v>
      </c>
      <c r="C136" s="71"/>
      <c r="D136" s="74">
        <f>D137-D138</f>
        <v>0</v>
      </c>
      <c r="E136" s="74">
        <f>E137-E138</f>
        <v>0</v>
      </c>
      <c r="F136" s="74">
        <f>F137-F138</f>
        <v>0</v>
      </c>
      <c r="G136" s="73">
        <f>G137-G138</f>
        <v>0</v>
      </c>
    </row>
    <row r="137" spans="1:7" s="37" customFormat="1" ht="22.5" x14ac:dyDescent="0.2">
      <c r="A137" s="68" t="s">
        <v>90</v>
      </c>
      <c r="B137" s="72" t="s">
        <v>89</v>
      </c>
      <c r="C137" s="71" t="s">
        <v>34</v>
      </c>
      <c r="D137" s="70"/>
      <c r="E137" s="70"/>
      <c r="F137" s="70"/>
      <c r="G137" s="69">
        <f>SUM(D137:F137)</f>
        <v>0</v>
      </c>
    </row>
    <row r="138" spans="1:7" s="37" customFormat="1" ht="11.25" x14ac:dyDescent="0.2">
      <c r="A138" s="68" t="s">
        <v>88</v>
      </c>
      <c r="B138" s="72" t="s">
        <v>87</v>
      </c>
      <c r="C138" s="71" t="s">
        <v>86</v>
      </c>
      <c r="D138" s="70"/>
      <c r="E138" s="70"/>
      <c r="F138" s="70"/>
      <c r="G138" s="69">
        <f>SUM(D138:F138)</f>
        <v>0</v>
      </c>
    </row>
    <row r="139" spans="1:7" s="37" customFormat="1" ht="12" x14ac:dyDescent="0.2">
      <c r="A139" s="42" t="s">
        <v>85</v>
      </c>
      <c r="B139" s="72" t="s">
        <v>84</v>
      </c>
      <c r="C139" s="71"/>
      <c r="D139" s="74">
        <f>D140-D141</f>
        <v>0</v>
      </c>
      <c r="E139" s="74">
        <f>E140-E141</f>
        <v>0</v>
      </c>
      <c r="F139" s="74">
        <f>F140-F141</f>
        <v>0</v>
      </c>
      <c r="G139" s="73">
        <f>G140-G141</f>
        <v>0</v>
      </c>
    </row>
    <row r="140" spans="1:7" s="37" customFormat="1" ht="22.5" x14ac:dyDescent="0.2">
      <c r="A140" s="68" t="s">
        <v>83</v>
      </c>
      <c r="B140" s="72" t="s">
        <v>82</v>
      </c>
      <c r="C140" s="71" t="s">
        <v>26</v>
      </c>
      <c r="D140" s="70"/>
      <c r="E140" s="70"/>
      <c r="F140" s="70"/>
      <c r="G140" s="69">
        <f>SUM(D140:F140)</f>
        <v>0</v>
      </c>
    </row>
    <row r="141" spans="1:7" s="37" customFormat="1" ht="11.25" x14ac:dyDescent="0.2">
      <c r="A141" s="68" t="s">
        <v>81</v>
      </c>
      <c r="B141" s="72" t="s">
        <v>80</v>
      </c>
      <c r="C141" s="71" t="s">
        <v>79</v>
      </c>
      <c r="D141" s="70"/>
      <c r="E141" s="70"/>
      <c r="F141" s="70"/>
      <c r="G141" s="69">
        <f>SUM(D141:F141)</f>
        <v>0</v>
      </c>
    </row>
    <row r="142" spans="1:7" s="37" customFormat="1" ht="12" x14ac:dyDescent="0.2">
      <c r="A142" s="42" t="s">
        <v>78</v>
      </c>
      <c r="B142" s="72" t="s">
        <v>77</v>
      </c>
      <c r="C142" s="71"/>
      <c r="D142" s="74">
        <f>D143-D144</f>
        <v>0</v>
      </c>
      <c r="E142" s="74">
        <f>E143-E144</f>
        <v>0</v>
      </c>
      <c r="F142" s="74">
        <f>F143-F144</f>
        <v>920.54000000003725</v>
      </c>
      <c r="G142" s="73">
        <f>G143-G144</f>
        <v>920.54000000096858</v>
      </c>
    </row>
    <row r="143" spans="1:7" s="37" customFormat="1" ht="22.5" x14ac:dyDescent="0.2">
      <c r="A143" s="68" t="s">
        <v>76</v>
      </c>
      <c r="B143" s="72" t="s">
        <v>75</v>
      </c>
      <c r="C143" s="71" t="s">
        <v>24</v>
      </c>
      <c r="D143" s="70">
        <v>0</v>
      </c>
      <c r="E143" s="70">
        <v>13347635.24</v>
      </c>
      <c r="F143" s="70">
        <v>3052892.04</v>
      </c>
      <c r="G143" s="69">
        <f>SUM(D143:F143)</f>
        <v>16400527.280000001</v>
      </c>
    </row>
    <row r="144" spans="1:7" s="37" customFormat="1" ht="12" thickBot="1" x14ac:dyDescent="0.25">
      <c r="A144" s="68" t="s">
        <v>74</v>
      </c>
      <c r="B144" s="67" t="s">
        <v>73</v>
      </c>
      <c r="C144" s="66" t="s">
        <v>72</v>
      </c>
      <c r="D144" s="65">
        <v>0</v>
      </c>
      <c r="E144" s="65">
        <v>13347635.24</v>
      </c>
      <c r="F144" s="65">
        <v>3051971.5</v>
      </c>
      <c r="G144" s="64">
        <f>SUM(D144:F144)</f>
        <v>16399606.74</v>
      </c>
    </row>
    <row r="145" spans="1:10" s="37" customFormat="1" ht="11.25" x14ac:dyDescent="0.2">
      <c r="A145" s="63"/>
      <c r="B145" s="63"/>
      <c r="C145" s="63"/>
      <c r="D145" s="63"/>
      <c r="E145" s="63"/>
      <c r="F145" s="63"/>
      <c r="G145" s="63" t="s">
        <v>71</v>
      </c>
    </row>
    <row r="146" spans="1:10" s="37" customFormat="1" ht="9.9499999999999993" customHeight="1" x14ac:dyDescent="0.2">
      <c r="A146" s="62"/>
      <c r="B146" s="61" t="s">
        <v>70</v>
      </c>
      <c r="C146" s="189" t="s">
        <v>69</v>
      </c>
      <c r="D146" s="60" t="s">
        <v>68</v>
      </c>
      <c r="E146" s="60" t="s">
        <v>67</v>
      </c>
      <c r="F146" s="49" t="s">
        <v>66</v>
      </c>
      <c r="G146" s="48"/>
    </row>
    <row r="147" spans="1:10" s="37" customFormat="1" ht="12.2" customHeight="1" x14ac:dyDescent="0.2">
      <c r="A147" s="59" t="s">
        <v>65</v>
      </c>
      <c r="B147" s="57" t="s">
        <v>64</v>
      </c>
      <c r="C147" s="190"/>
      <c r="D147" s="55" t="s">
        <v>63</v>
      </c>
      <c r="E147" s="55" t="s">
        <v>62</v>
      </c>
      <c r="F147" s="54" t="s">
        <v>61</v>
      </c>
      <c r="G147" s="53" t="s">
        <v>60</v>
      </c>
    </row>
    <row r="148" spans="1:10" s="37" customFormat="1" ht="11.25" x14ac:dyDescent="0.2">
      <c r="A148" s="58"/>
      <c r="B148" s="57" t="s">
        <v>59</v>
      </c>
      <c r="C148" s="191"/>
      <c r="D148" s="56" t="s">
        <v>58</v>
      </c>
      <c r="E148" s="55" t="s">
        <v>57</v>
      </c>
      <c r="F148" s="54" t="s">
        <v>56</v>
      </c>
      <c r="G148" s="53"/>
    </row>
    <row r="149" spans="1:10" s="37" customFormat="1" ht="12" thickBot="1" x14ac:dyDescent="0.25">
      <c r="A149" s="52">
        <v>1</v>
      </c>
      <c r="B149" s="51">
        <v>2</v>
      </c>
      <c r="C149" s="51">
        <v>3</v>
      </c>
      <c r="D149" s="50">
        <v>4</v>
      </c>
      <c r="E149" s="50">
        <v>5</v>
      </c>
      <c r="F149" s="49" t="s">
        <v>55</v>
      </c>
      <c r="G149" s="48" t="s">
        <v>54</v>
      </c>
    </row>
    <row r="150" spans="1:10" s="37" customFormat="1" ht="11.25" x14ac:dyDescent="0.2">
      <c r="A150" s="47" t="s">
        <v>53</v>
      </c>
      <c r="B150" s="46" t="s">
        <v>52</v>
      </c>
      <c r="C150" s="45"/>
      <c r="D150" s="44">
        <f>D151+D154+D157+D160+D161</f>
        <v>0</v>
      </c>
      <c r="E150" s="44">
        <f>E151+E154+E157+E160+E161</f>
        <v>291284.31999999983</v>
      </c>
      <c r="F150" s="44">
        <f>F151+F154+F157+F160+F161</f>
        <v>11542.219999999739</v>
      </c>
      <c r="G150" s="43">
        <f>G151+G154+G157+G160+G161</f>
        <v>302826.53999999864</v>
      </c>
    </row>
    <row r="151" spans="1:10" s="37" customFormat="1" ht="24" x14ac:dyDescent="0.2">
      <c r="A151" s="42" t="s">
        <v>51</v>
      </c>
      <c r="B151" s="35" t="s">
        <v>50</v>
      </c>
      <c r="C151" s="34"/>
      <c r="D151" s="41">
        <f>D152-D153</f>
        <v>0</v>
      </c>
      <c r="E151" s="41">
        <f>E152-E153</f>
        <v>0</v>
      </c>
      <c r="F151" s="41">
        <f>F152-F153</f>
        <v>0</v>
      </c>
      <c r="G151" s="40">
        <f>G152-G153</f>
        <v>0</v>
      </c>
    </row>
    <row r="152" spans="1:10" s="37" customFormat="1" ht="33.75" x14ac:dyDescent="0.2">
      <c r="A152" s="36" t="s">
        <v>49</v>
      </c>
      <c r="B152" s="35" t="s">
        <v>48</v>
      </c>
      <c r="C152" s="34" t="s">
        <v>47</v>
      </c>
      <c r="D152" s="33"/>
      <c r="E152" s="33"/>
      <c r="F152" s="33"/>
      <c r="G152" s="32">
        <f>SUM(D152:F152)</f>
        <v>0</v>
      </c>
    </row>
    <row r="153" spans="1:10" s="37" customFormat="1" ht="22.5" x14ac:dyDescent="0.2">
      <c r="A153" s="36" t="s">
        <v>46</v>
      </c>
      <c r="B153" s="35" t="s">
        <v>45</v>
      </c>
      <c r="C153" s="34" t="s">
        <v>44</v>
      </c>
      <c r="D153" s="33"/>
      <c r="E153" s="33"/>
      <c r="F153" s="33"/>
      <c r="G153" s="32">
        <f>SUM(D153:F153)</f>
        <v>0</v>
      </c>
    </row>
    <row r="154" spans="1:10" s="37" customFormat="1" ht="24" x14ac:dyDescent="0.2">
      <c r="A154" s="42" t="s">
        <v>43</v>
      </c>
      <c r="B154" s="35" t="s">
        <v>42</v>
      </c>
      <c r="C154" s="34"/>
      <c r="D154" s="41">
        <f>D155-D156</f>
        <v>0</v>
      </c>
      <c r="E154" s="41">
        <f>E155-E156</f>
        <v>0</v>
      </c>
      <c r="F154" s="41">
        <f>F155-F156</f>
        <v>0</v>
      </c>
      <c r="G154" s="40">
        <f>G155-G156</f>
        <v>0</v>
      </c>
    </row>
    <row r="155" spans="1:10" s="37" customFormat="1" ht="22.5" customHeight="1" x14ac:dyDescent="0.2">
      <c r="A155" s="36" t="s">
        <v>41</v>
      </c>
      <c r="B155" s="35" t="s">
        <v>40</v>
      </c>
      <c r="C155" s="34" t="s">
        <v>39</v>
      </c>
      <c r="D155" s="33"/>
      <c r="E155" s="33"/>
      <c r="F155" s="33"/>
      <c r="G155" s="32">
        <f>SUM(D155:F155)</f>
        <v>0</v>
      </c>
      <c r="H155" s="38"/>
      <c r="I155" s="38"/>
      <c r="J155" s="38"/>
    </row>
    <row r="156" spans="1:10" s="37" customFormat="1" ht="11.25" customHeight="1" x14ac:dyDescent="0.2">
      <c r="A156" s="36" t="s">
        <v>38</v>
      </c>
      <c r="B156" s="35" t="s">
        <v>37</v>
      </c>
      <c r="C156" s="34" t="s">
        <v>36</v>
      </c>
      <c r="D156" s="33"/>
      <c r="E156" s="33"/>
      <c r="F156" s="33"/>
      <c r="G156" s="32">
        <f>SUM(D156:F156)</f>
        <v>0</v>
      </c>
      <c r="H156" s="38"/>
      <c r="I156" s="38"/>
      <c r="J156" s="38"/>
    </row>
    <row r="157" spans="1:10" s="37" customFormat="1" ht="12" x14ac:dyDescent="0.2">
      <c r="A157" s="42" t="s">
        <v>35</v>
      </c>
      <c r="B157" s="35" t="s">
        <v>34</v>
      </c>
      <c r="C157" s="34"/>
      <c r="D157" s="41">
        <f>D158-D159</f>
        <v>0</v>
      </c>
      <c r="E157" s="41">
        <f>E158-E159</f>
        <v>16777.589999999851</v>
      </c>
      <c r="F157" s="41">
        <f>F158-F159</f>
        <v>11542.219999999739</v>
      </c>
      <c r="G157" s="40">
        <f>G158-G159</f>
        <v>28319.809999998659</v>
      </c>
      <c r="H157" s="39"/>
      <c r="I157" s="38"/>
      <c r="J157" s="38"/>
    </row>
    <row r="158" spans="1:10" s="10" customFormat="1" ht="22.5" x14ac:dyDescent="0.2">
      <c r="A158" s="36" t="s">
        <v>33</v>
      </c>
      <c r="B158" s="35" t="s">
        <v>32</v>
      </c>
      <c r="C158" s="34" t="s">
        <v>31</v>
      </c>
      <c r="D158" s="33">
        <v>0</v>
      </c>
      <c r="E158" s="33">
        <v>14748414.74</v>
      </c>
      <c r="F158" s="33">
        <v>2867790.19</v>
      </c>
      <c r="G158" s="32">
        <f>SUM(D158:F158)</f>
        <v>17616204.93</v>
      </c>
    </row>
    <row r="159" spans="1:10" s="10" customFormat="1" ht="11.25" x14ac:dyDescent="0.2">
      <c r="A159" s="36" t="s">
        <v>30</v>
      </c>
      <c r="B159" s="35" t="s">
        <v>29</v>
      </c>
      <c r="C159" s="34" t="s">
        <v>28</v>
      </c>
      <c r="D159" s="33">
        <v>0</v>
      </c>
      <c r="E159" s="33">
        <v>14731637.15</v>
      </c>
      <c r="F159" s="33">
        <v>2856247.97</v>
      </c>
      <c r="G159" s="32">
        <f>SUM(D159:F159)</f>
        <v>17587885.120000001</v>
      </c>
    </row>
    <row r="160" spans="1:10" s="10" customFormat="1" ht="12" x14ac:dyDescent="0.2">
      <c r="A160" s="31" t="s">
        <v>27</v>
      </c>
      <c r="B160" s="35" t="s">
        <v>26</v>
      </c>
      <c r="C160" s="34" t="s">
        <v>23</v>
      </c>
      <c r="D160" s="33"/>
      <c r="E160" s="33"/>
      <c r="F160" s="33"/>
      <c r="G160" s="32">
        <f>SUM(D160:F160)</f>
        <v>0</v>
      </c>
    </row>
    <row r="161" spans="1:10" s="10" customFormat="1" ht="12.75" thickBot="1" x14ac:dyDescent="0.25">
      <c r="A161" s="31" t="s">
        <v>25</v>
      </c>
      <c r="B161" s="30" t="s">
        <v>24</v>
      </c>
      <c r="C161" s="29" t="s">
        <v>23</v>
      </c>
      <c r="D161" s="28">
        <v>0</v>
      </c>
      <c r="E161" s="28">
        <v>274506.73</v>
      </c>
      <c r="F161" s="28">
        <v>0</v>
      </c>
      <c r="G161" s="27">
        <f>SUM(D161:F161)</f>
        <v>274506.73</v>
      </c>
      <c r="H161" s="17"/>
      <c r="I161" s="17"/>
      <c r="J161" s="17"/>
    </row>
    <row r="162" spans="1:10" s="10" customFormat="1" ht="11.25" x14ac:dyDescent="0.2">
      <c r="A162" s="26"/>
      <c r="B162" s="25"/>
      <c r="C162" s="24"/>
      <c r="D162" s="23"/>
      <c r="E162" s="23"/>
      <c r="F162" s="23"/>
      <c r="G162" s="22"/>
      <c r="H162" s="17"/>
      <c r="J162" s="17"/>
    </row>
    <row r="163" spans="1:10" s="10" customFormat="1" ht="19.5" customHeight="1" x14ac:dyDescent="0.2">
      <c r="A163" s="7" t="s">
        <v>22</v>
      </c>
      <c r="B163" s="196"/>
      <c r="C163" s="196"/>
      <c r="D163" s="196"/>
      <c r="E163" s="21" t="s">
        <v>21</v>
      </c>
      <c r="F163" s="20"/>
      <c r="G163" s="12"/>
      <c r="I163" s="17"/>
      <c r="J163" s="17"/>
    </row>
    <row r="164" spans="1:10" s="10" customFormat="1" ht="10.5" customHeight="1" x14ac:dyDescent="0.2">
      <c r="A164" s="11" t="s">
        <v>14</v>
      </c>
      <c r="B164" s="203" t="s">
        <v>12</v>
      </c>
      <c r="C164" s="203"/>
      <c r="D164" s="203"/>
      <c r="F164" s="11" t="s">
        <v>16</v>
      </c>
      <c r="G164" s="19" t="s">
        <v>12</v>
      </c>
      <c r="I164" s="17"/>
      <c r="J164" s="17"/>
    </row>
    <row r="165" spans="1:10" s="10" customFormat="1" ht="30" customHeight="1" x14ac:dyDescent="0.2">
      <c r="A165" s="8"/>
      <c r="B165" s="8"/>
      <c r="C165" s="8"/>
      <c r="F165" s="8"/>
    </row>
    <row r="166" spans="1:10" s="10" customFormat="1" ht="10.5" customHeight="1" x14ac:dyDescent="0.2">
      <c r="A166" s="18" t="s">
        <v>20</v>
      </c>
      <c r="B166" s="204"/>
      <c r="C166" s="204"/>
      <c r="D166" s="204"/>
      <c r="E166" s="204"/>
      <c r="F166" s="204"/>
      <c r="G166" s="204"/>
    </row>
    <row r="167" spans="1:10" s="10" customFormat="1" ht="9.75" customHeight="1" x14ac:dyDescent="0.2">
      <c r="A167" s="17"/>
      <c r="B167" s="203" t="s">
        <v>19</v>
      </c>
      <c r="C167" s="203"/>
      <c r="D167" s="203"/>
      <c r="E167" s="203"/>
      <c r="F167" s="203"/>
      <c r="G167" s="203"/>
    </row>
    <row r="168" spans="1:10" s="10" customFormat="1" ht="18.75" customHeight="1" x14ac:dyDescent="0.2">
      <c r="A168" s="14" t="s">
        <v>18</v>
      </c>
      <c r="B168" s="196"/>
      <c r="C168" s="196"/>
      <c r="D168" s="196"/>
      <c r="E168" s="16"/>
      <c r="F168" s="196"/>
      <c r="G168" s="196"/>
      <c r="H168" s="15"/>
      <c r="I168" s="15"/>
    </row>
    <row r="169" spans="1:10" s="4" customFormat="1" x14ac:dyDescent="0.2">
      <c r="A169" s="14" t="s">
        <v>17</v>
      </c>
      <c r="B169" s="203" t="s">
        <v>13</v>
      </c>
      <c r="C169" s="203"/>
      <c r="D169" s="203"/>
      <c r="E169" s="13" t="s">
        <v>16</v>
      </c>
      <c r="F169" s="203" t="s">
        <v>12</v>
      </c>
      <c r="G169" s="203"/>
    </row>
    <row r="170" spans="1:10" x14ac:dyDescent="0.2">
      <c r="A170" s="7" t="s">
        <v>15</v>
      </c>
      <c r="B170" s="196"/>
      <c r="C170" s="196"/>
      <c r="D170" s="196"/>
      <c r="E170" s="196"/>
      <c r="F170" s="196"/>
      <c r="G170" s="12"/>
    </row>
    <row r="171" spans="1:10" x14ac:dyDescent="0.2">
      <c r="A171" s="11" t="s">
        <v>14</v>
      </c>
      <c r="B171" s="203" t="s">
        <v>13</v>
      </c>
      <c r="C171" s="203"/>
      <c r="D171" s="203"/>
      <c r="E171" s="203" t="s">
        <v>12</v>
      </c>
      <c r="F171" s="203"/>
      <c r="G171" s="11" t="s">
        <v>11</v>
      </c>
    </row>
    <row r="172" spans="1:10" x14ac:dyDescent="0.2">
      <c r="A172" s="8"/>
      <c r="B172" s="8"/>
      <c r="C172" s="8"/>
      <c r="D172" s="10"/>
      <c r="E172" s="10"/>
      <c r="F172" s="8"/>
      <c r="G172" s="8"/>
    </row>
    <row r="173" spans="1:10" ht="14.25" customHeight="1" x14ac:dyDescent="0.2">
      <c r="A173" s="9" t="s">
        <v>10</v>
      </c>
      <c r="B173" s="8"/>
      <c r="C173" s="8"/>
      <c r="D173" s="7"/>
      <c r="E173" s="6"/>
      <c r="F173" s="6"/>
      <c r="G173" s="6"/>
    </row>
    <row r="174" spans="1:10" ht="14.25" customHeight="1" x14ac:dyDescent="0.2">
      <c r="A174" s="9"/>
      <c r="B174" s="8"/>
      <c r="C174" s="8"/>
      <c r="D174" s="7"/>
      <c r="E174" s="6"/>
      <c r="F174" s="6"/>
      <c r="G174" s="6"/>
    </row>
    <row r="175" spans="1:10" ht="13.5" hidden="1" customHeight="1" thickBot="1" x14ac:dyDescent="0.25">
      <c r="A175" s="5"/>
      <c r="B175" s="5"/>
      <c r="C175" s="5"/>
      <c r="D175" s="5"/>
      <c r="E175" s="5"/>
      <c r="F175" s="4"/>
      <c r="G175" s="4"/>
    </row>
    <row r="176" spans="1:10" ht="48.75" hidden="1" customHeight="1" thickTop="1" thickBot="1" x14ac:dyDescent="0.25">
      <c r="B176" s="178"/>
      <c r="C176" s="179"/>
      <c r="D176" s="179"/>
      <c r="E176" s="197" t="s">
        <v>9</v>
      </c>
      <c r="F176" s="197"/>
      <c r="G176" s="198"/>
    </row>
    <row r="177" spans="2:7" ht="13.5" hidden="1" customHeight="1" thickTop="1" thickBot="1" x14ac:dyDescent="0.25"/>
    <row r="178" spans="2:7" ht="15.75" hidden="1" thickTop="1" x14ac:dyDescent="0.2">
      <c r="B178" s="199" t="s">
        <v>8</v>
      </c>
      <c r="C178" s="200"/>
      <c r="D178" s="200"/>
      <c r="E178" s="201"/>
      <c r="F178" s="201"/>
      <c r="G178" s="202"/>
    </row>
    <row r="179" spans="2:7" hidden="1" x14ac:dyDescent="0.2">
      <c r="B179" s="174" t="s">
        <v>7</v>
      </c>
      <c r="C179" s="175"/>
      <c r="D179" s="175"/>
      <c r="E179" s="182"/>
      <c r="F179" s="182"/>
      <c r="G179" s="183"/>
    </row>
    <row r="180" spans="2:7" hidden="1" x14ac:dyDescent="0.2">
      <c r="B180" s="174" t="s">
        <v>6</v>
      </c>
      <c r="C180" s="175"/>
      <c r="D180" s="175"/>
      <c r="E180" s="180"/>
      <c r="F180" s="180"/>
      <c r="G180" s="181"/>
    </row>
    <row r="181" spans="2:7" hidden="1" x14ac:dyDescent="0.2">
      <c r="B181" s="174" t="s">
        <v>5</v>
      </c>
      <c r="C181" s="175"/>
      <c r="D181" s="175"/>
      <c r="E181" s="180"/>
      <c r="F181" s="180"/>
      <c r="G181" s="181"/>
    </row>
    <row r="182" spans="2:7" hidden="1" x14ac:dyDescent="0.2">
      <c r="B182" s="174" t="s">
        <v>4</v>
      </c>
      <c r="C182" s="175"/>
      <c r="D182" s="175"/>
      <c r="E182" s="180"/>
      <c r="F182" s="180"/>
      <c r="G182" s="181"/>
    </row>
    <row r="183" spans="2:7" hidden="1" x14ac:dyDescent="0.2">
      <c r="B183" s="174" t="s">
        <v>3</v>
      </c>
      <c r="C183" s="175"/>
      <c r="D183" s="175"/>
      <c r="E183" s="182"/>
      <c r="F183" s="182"/>
      <c r="G183" s="183"/>
    </row>
    <row r="184" spans="2:7" hidden="1" x14ac:dyDescent="0.2">
      <c r="B184" s="174" t="s">
        <v>2</v>
      </c>
      <c r="C184" s="175"/>
      <c r="D184" s="175"/>
      <c r="E184" s="182"/>
      <c r="F184" s="182"/>
      <c r="G184" s="183"/>
    </row>
    <row r="185" spans="2:7" hidden="1" x14ac:dyDescent="0.2">
      <c r="B185" s="174" t="s">
        <v>1</v>
      </c>
      <c r="C185" s="175"/>
      <c r="D185" s="175"/>
      <c r="E185" s="180"/>
      <c r="F185" s="180"/>
      <c r="G185" s="181"/>
    </row>
    <row r="186" spans="2:7" ht="15.75" hidden="1" thickBot="1" x14ac:dyDescent="0.25">
      <c r="B186" s="176" t="s">
        <v>0</v>
      </c>
      <c r="C186" s="177"/>
      <c r="D186" s="177"/>
      <c r="E186" s="184"/>
      <c r="F186" s="184"/>
      <c r="G186" s="185"/>
    </row>
    <row r="187" spans="2:7" ht="4.5" hidden="1" customHeight="1" thickTop="1" x14ac:dyDescent="0.2">
      <c r="B187" s="172"/>
      <c r="C187" s="172"/>
      <c r="D187" s="172"/>
      <c r="E187" s="173"/>
      <c r="F187" s="173"/>
      <c r="G187" s="173"/>
    </row>
    <row r="188" spans="2:7" hidden="1" x14ac:dyDescent="0.2"/>
  </sheetData>
  <mergeCells count="45">
    <mergeCell ref="E171:F171"/>
    <mergeCell ref="B168:D168"/>
    <mergeCell ref="B164:D164"/>
    <mergeCell ref="C118:C120"/>
    <mergeCell ref="B6:E6"/>
    <mergeCell ref="B163:D163"/>
    <mergeCell ref="E176:G176"/>
    <mergeCell ref="B178:D178"/>
    <mergeCell ref="E178:G178"/>
    <mergeCell ref="C78:C80"/>
    <mergeCell ref="C146:C148"/>
    <mergeCell ref="B171:D171"/>
    <mergeCell ref="B166:G166"/>
    <mergeCell ref="B169:D169"/>
    <mergeCell ref="F168:G168"/>
    <mergeCell ref="F169:G169"/>
    <mergeCell ref="B170:D170"/>
    <mergeCell ref="E170:F170"/>
    <mergeCell ref="B167:G167"/>
    <mergeCell ref="A1:F1"/>
    <mergeCell ref="C12:C14"/>
    <mergeCell ref="C36:C38"/>
    <mergeCell ref="C3:D3"/>
    <mergeCell ref="B7:E8"/>
    <mergeCell ref="B4:E4"/>
    <mergeCell ref="B5:E5"/>
    <mergeCell ref="B176:D176"/>
    <mergeCell ref="E185:G185"/>
    <mergeCell ref="E183:G183"/>
    <mergeCell ref="E184:G184"/>
    <mergeCell ref="E186:G186"/>
    <mergeCell ref="E179:G179"/>
    <mergeCell ref="E180:G180"/>
    <mergeCell ref="E181:G181"/>
    <mergeCell ref="B182:D182"/>
    <mergeCell ref="B183:D183"/>
    <mergeCell ref="E182:G182"/>
    <mergeCell ref="B180:D180"/>
    <mergeCell ref="B181:D181"/>
    <mergeCell ref="B179:D179"/>
    <mergeCell ref="B187:D187"/>
    <mergeCell ref="E187:G187"/>
    <mergeCell ref="B184:D184"/>
    <mergeCell ref="B186:D186"/>
    <mergeCell ref="B185:D185"/>
  </mergeCells>
  <pageMargins left="0.39370078740157483" right="0.31496062992125984" top="0.78740157480314965" bottom="0.39370078740157483" header="0.19685039370078741" footer="0.19685039370078741"/>
  <pageSetup paperSize="9" scale="98" orientation="landscape" blackAndWhite="1" r:id="rId1"/>
  <headerFooter alignWithMargins="0"/>
  <rowBreaks count="5" manualBreakCount="5">
    <brk id="34" max="16383" man="1"/>
    <brk id="76" max="16383" man="1"/>
    <brk id="116" max="16383" man="1"/>
    <brk id="144" max="16383" man="1"/>
    <brk id="1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8"/>
  <sheetViews>
    <sheetView tabSelected="1" zoomScaleNormal="100" workbookViewId="0">
      <selection sqref="A1:F1"/>
    </sheetView>
  </sheetViews>
  <sheetFormatPr defaultRowHeight="15" x14ac:dyDescent="0.2"/>
  <cols>
    <col min="1" max="1" width="62.28515625" style="3" customWidth="1"/>
    <col min="2" max="2" width="4.7109375" style="3" customWidth="1"/>
    <col min="3" max="3" width="5.5703125" style="3" customWidth="1"/>
    <col min="4" max="5" width="17.7109375" style="3" customWidth="1"/>
    <col min="6" max="7" width="17.7109375" style="2" customWidth="1"/>
    <col min="8" max="8" width="9.140625" style="1" hidden="1" customWidth="1"/>
    <col min="9" max="9" width="10.28515625" style="1" hidden="1" customWidth="1"/>
    <col min="10" max="10" width="9.140625" style="1" customWidth="1"/>
    <col min="11" max="16384" width="9.140625" style="1"/>
  </cols>
  <sheetData>
    <row r="1" spans="1:9" ht="15.75" x14ac:dyDescent="0.25">
      <c r="A1" s="186" t="s">
        <v>253</v>
      </c>
      <c r="B1" s="187"/>
      <c r="C1" s="187"/>
      <c r="D1" s="187"/>
      <c r="E1" s="187"/>
      <c r="F1" s="188"/>
      <c r="G1" s="155" t="s">
        <v>252</v>
      </c>
      <c r="H1" s="137"/>
      <c r="I1" s="37" t="s">
        <v>251</v>
      </c>
    </row>
    <row r="2" spans="1:9" x14ac:dyDescent="0.2">
      <c r="A2" s="154"/>
      <c r="B2" s="154"/>
      <c r="C2" s="154"/>
      <c r="D2" s="154"/>
      <c r="E2" s="154"/>
      <c r="F2" s="143" t="s">
        <v>250</v>
      </c>
      <c r="G2" s="153" t="s">
        <v>249</v>
      </c>
      <c r="H2" s="137" t="s">
        <v>256</v>
      </c>
      <c r="I2" s="37" t="s">
        <v>248</v>
      </c>
    </row>
    <row r="3" spans="1:9" x14ac:dyDescent="0.2">
      <c r="A3" s="145"/>
      <c r="B3" s="37" t="s">
        <v>247</v>
      </c>
      <c r="C3" s="192" t="s">
        <v>255</v>
      </c>
      <c r="D3" s="192"/>
      <c r="E3" s="37"/>
      <c r="F3" s="143" t="s">
        <v>246</v>
      </c>
      <c r="G3" s="152">
        <v>43831</v>
      </c>
      <c r="H3" s="137" t="s">
        <v>257</v>
      </c>
      <c r="I3" s="37" t="s">
        <v>245</v>
      </c>
    </row>
    <row r="4" spans="1:9" x14ac:dyDescent="0.2">
      <c r="A4" s="149" t="s">
        <v>244</v>
      </c>
      <c r="B4" s="194" t="s">
        <v>254</v>
      </c>
      <c r="C4" s="194"/>
      <c r="D4" s="194"/>
      <c r="E4" s="194"/>
      <c r="F4" s="143" t="s">
        <v>237</v>
      </c>
      <c r="G4" s="148"/>
      <c r="H4" s="137" t="s">
        <v>258</v>
      </c>
      <c r="I4" s="37" t="s">
        <v>243</v>
      </c>
    </row>
    <row r="5" spans="1:9" ht="29.25" customHeight="1" x14ac:dyDescent="0.2">
      <c r="A5" s="149" t="s">
        <v>242</v>
      </c>
      <c r="B5" s="195"/>
      <c r="C5" s="195"/>
      <c r="D5" s="195"/>
      <c r="E5" s="195"/>
      <c r="F5" s="143" t="s">
        <v>234</v>
      </c>
      <c r="G5" s="151">
        <v>3121002618</v>
      </c>
      <c r="H5" s="137"/>
      <c r="I5" s="37" t="s">
        <v>241</v>
      </c>
    </row>
    <row r="6" spans="1:9" ht="45" customHeight="1" x14ac:dyDescent="0.2">
      <c r="A6" s="149" t="s">
        <v>240</v>
      </c>
      <c r="B6" s="195"/>
      <c r="C6" s="195"/>
      <c r="D6" s="195"/>
      <c r="E6" s="195"/>
      <c r="F6" s="143" t="s">
        <v>239</v>
      </c>
      <c r="G6" s="150" t="s">
        <v>261</v>
      </c>
      <c r="H6" s="137" t="s">
        <v>260</v>
      </c>
      <c r="I6" s="37" t="s">
        <v>238</v>
      </c>
    </row>
    <row r="7" spans="1:9" x14ac:dyDescent="0.2">
      <c r="B7" s="193"/>
      <c r="C7" s="193"/>
      <c r="D7" s="193"/>
      <c r="E7" s="193"/>
      <c r="F7" s="143" t="s">
        <v>237</v>
      </c>
      <c r="G7" s="148"/>
      <c r="H7" s="137"/>
      <c r="I7" s="37" t="s">
        <v>236</v>
      </c>
    </row>
    <row r="8" spans="1:9" ht="28.5" customHeight="1" x14ac:dyDescent="0.2">
      <c r="A8" s="149" t="s">
        <v>235</v>
      </c>
      <c r="B8" s="194"/>
      <c r="C8" s="194"/>
      <c r="D8" s="194"/>
      <c r="E8" s="194"/>
      <c r="F8" s="143" t="s">
        <v>234</v>
      </c>
      <c r="G8" s="148"/>
      <c r="H8" s="137"/>
      <c r="I8" s="37" t="s">
        <v>233</v>
      </c>
    </row>
    <row r="9" spans="1:9" x14ac:dyDescent="0.2">
      <c r="A9" s="147" t="s">
        <v>232</v>
      </c>
      <c r="B9" s="144"/>
      <c r="C9" s="137"/>
      <c r="D9" s="141"/>
      <c r="E9" s="141"/>
      <c r="F9" s="143" t="s">
        <v>231</v>
      </c>
      <c r="G9" s="146"/>
      <c r="H9" s="137" t="s">
        <v>259</v>
      </c>
      <c r="I9" s="37" t="s">
        <v>230</v>
      </c>
    </row>
    <row r="10" spans="1:9" ht="15.75" thickBot="1" x14ac:dyDescent="0.25">
      <c r="A10" s="145" t="s">
        <v>229</v>
      </c>
      <c r="B10" s="144"/>
      <c r="C10" s="137"/>
      <c r="D10" s="141"/>
      <c r="E10" s="141"/>
      <c r="F10" s="143" t="s">
        <v>228</v>
      </c>
      <c r="G10" s="142">
        <v>383</v>
      </c>
      <c r="H10" s="137"/>
      <c r="I10" s="37" t="s">
        <v>227</v>
      </c>
    </row>
    <row r="11" spans="1:9" x14ac:dyDescent="0.2">
      <c r="A11" s="141"/>
      <c r="B11" s="141"/>
      <c r="C11" s="141"/>
      <c r="D11" s="141"/>
      <c r="E11" s="141"/>
      <c r="F11" s="141"/>
      <c r="G11" s="141"/>
      <c r="H11" s="137"/>
      <c r="I11" s="37" t="s">
        <v>226</v>
      </c>
    </row>
    <row r="12" spans="1:9" s="37" customFormat="1" ht="12" customHeight="1" x14ac:dyDescent="0.2">
      <c r="A12" s="62"/>
      <c r="B12" s="61" t="s">
        <v>70</v>
      </c>
      <c r="C12" s="189" t="s">
        <v>69</v>
      </c>
      <c r="D12" s="169" t="s">
        <v>68</v>
      </c>
      <c r="E12" s="169" t="s">
        <v>67</v>
      </c>
      <c r="F12" s="49" t="s">
        <v>66</v>
      </c>
      <c r="G12" s="140"/>
      <c r="H12" s="137"/>
      <c r="I12" s="37" t="s">
        <v>225</v>
      </c>
    </row>
    <row r="13" spans="1:9" s="37" customFormat="1" ht="12" customHeight="1" x14ac:dyDescent="0.2">
      <c r="A13" s="59" t="s">
        <v>65</v>
      </c>
      <c r="B13" s="57" t="s">
        <v>64</v>
      </c>
      <c r="C13" s="190"/>
      <c r="D13" s="170" t="s">
        <v>63</v>
      </c>
      <c r="E13" s="170" t="s">
        <v>62</v>
      </c>
      <c r="F13" s="54" t="s">
        <v>61</v>
      </c>
      <c r="G13" s="139" t="s">
        <v>60</v>
      </c>
      <c r="H13" s="137"/>
      <c r="I13" s="37" t="s">
        <v>224</v>
      </c>
    </row>
    <row r="14" spans="1:9" s="37" customFormat="1" ht="12" customHeight="1" x14ac:dyDescent="0.2">
      <c r="A14" s="58"/>
      <c r="B14" s="57" t="s">
        <v>59</v>
      </c>
      <c r="C14" s="191"/>
      <c r="D14" s="171" t="s">
        <v>58</v>
      </c>
      <c r="E14" s="170" t="s">
        <v>57</v>
      </c>
      <c r="F14" s="54" t="s">
        <v>56</v>
      </c>
      <c r="G14" s="139"/>
      <c r="H14" s="137"/>
      <c r="I14" s="37" t="s">
        <v>223</v>
      </c>
    </row>
    <row r="15" spans="1:9" s="37" customFormat="1" ht="12" customHeight="1" thickBot="1" x14ac:dyDescent="0.25">
      <c r="A15" s="52">
        <v>1</v>
      </c>
      <c r="B15" s="51">
        <v>2</v>
      </c>
      <c r="C15" s="51">
        <v>3</v>
      </c>
      <c r="D15" s="50">
        <v>4</v>
      </c>
      <c r="E15" s="50">
        <v>5</v>
      </c>
      <c r="F15" s="49" t="s">
        <v>55</v>
      </c>
      <c r="G15" s="138" t="s">
        <v>54</v>
      </c>
      <c r="H15" s="137"/>
      <c r="I15" s="37" t="s">
        <v>222</v>
      </c>
    </row>
    <row r="16" spans="1:9" s="37" customFormat="1" ht="24" x14ac:dyDescent="0.2">
      <c r="A16" s="136" t="s">
        <v>221</v>
      </c>
      <c r="B16" s="46" t="s">
        <v>220</v>
      </c>
      <c r="C16" s="45" t="s">
        <v>198</v>
      </c>
      <c r="D16" s="135">
        <v>0</v>
      </c>
      <c r="E16" s="135">
        <v>13316979.48</v>
      </c>
      <c r="F16" s="135">
        <v>3379352.22</v>
      </c>
      <c r="G16" s="134">
        <v>16696331.699999999</v>
      </c>
    </row>
    <row r="17" spans="1:9" s="37" customFormat="1" ht="24" x14ac:dyDescent="0.2">
      <c r="A17" s="42" t="s">
        <v>219</v>
      </c>
      <c r="B17" s="35" t="s">
        <v>218</v>
      </c>
      <c r="C17" s="34" t="s">
        <v>217</v>
      </c>
      <c r="D17" s="74">
        <v>0</v>
      </c>
      <c r="E17" s="74">
        <v>0</v>
      </c>
      <c r="F17" s="74">
        <v>0</v>
      </c>
      <c r="G17" s="73">
        <v>0</v>
      </c>
    </row>
    <row r="18" spans="1:9" s="37" customFormat="1" ht="11.25" x14ac:dyDescent="0.2">
      <c r="A18" s="163"/>
      <c r="B18" s="164"/>
      <c r="C18" s="165"/>
      <c r="D18" s="167"/>
      <c r="E18" s="167"/>
      <c r="F18" s="162"/>
      <c r="G18" s="166"/>
      <c r="H18" s="161"/>
      <c r="I18" s="161"/>
    </row>
    <row r="19" spans="1:9" s="37" customFormat="1" ht="11.25" hidden="1" x14ac:dyDescent="0.2">
      <c r="A19" s="131"/>
      <c r="B19" s="127"/>
      <c r="C19" s="130"/>
      <c r="D19" s="132"/>
      <c r="E19" s="132"/>
      <c r="F19" s="133"/>
      <c r="G19" s="69"/>
    </row>
    <row r="20" spans="1:9" s="37" customFormat="1" ht="24" x14ac:dyDescent="0.2">
      <c r="A20" s="42" t="s">
        <v>216</v>
      </c>
      <c r="B20" s="35" t="s">
        <v>215</v>
      </c>
      <c r="C20" s="34" t="s">
        <v>214</v>
      </c>
      <c r="D20" s="74">
        <v>0</v>
      </c>
      <c r="E20" s="74">
        <v>13316979.48</v>
      </c>
      <c r="F20" s="74">
        <v>3004729.52</v>
      </c>
      <c r="G20" s="73">
        <v>16321709</v>
      </c>
    </row>
    <row r="21" spans="1:9" s="37" customFormat="1" ht="11.25" x14ac:dyDescent="0.2">
      <c r="A21" s="128" t="s">
        <v>304</v>
      </c>
      <c r="B21" s="127" t="s">
        <v>215</v>
      </c>
      <c r="C21" s="126" t="s">
        <v>305</v>
      </c>
      <c r="D21" s="132">
        <v>0</v>
      </c>
      <c r="E21" s="75">
        <v>13316979.48</v>
      </c>
      <c r="F21" s="75">
        <v>3004729.52</v>
      </c>
      <c r="G21" s="69">
        <v>16321709</v>
      </c>
    </row>
    <row r="22" spans="1:9" s="37" customFormat="1" ht="11.25" hidden="1" x14ac:dyDescent="0.2">
      <c r="A22" s="131"/>
      <c r="B22" s="127"/>
      <c r="C22" s="130"/>
      <c r="D22" s="132"/>
      <c r="E22" s="129"/>
      <c r="F22" s="129"/>
      <c r="G22" s="69"/>
    </row>
    <row r="23" spans="1:9" s="37" customFormat="1" ht="24" x14ac:dyDescent="0.2">
      <c r="A23" s="42" t="s">
        <v>213</v>
      </c>
      <c r="B23" s="35" t="s">
        <v>212</v>
      </c>
      <c r="C23" s="34" t="s">
        <v>211</v>
      </c>
      <c r="D23" s="74">
        <v>0</v>
      </c>
      <c r="E23" s="74">
        <v>0</v>
      </c>
      <c r="F23" s="74">
        <v>0</v>
      </c>
      <c r="G23" s="73">
        <v>0</v>
      </c>
    </row>
    <row r="24" spans="1:9" s="37" customFormat="1" ht="11.25" x14ac:dyDescent="0.2">
      <c r="A24" s="163"/>
      <c r="B24" s="164"/>
      <c r="C24" s="165"/>
      <c r="D24" s="167"/>
      <c r="E24" s="167"/>
      <c r="F24" s="162"/>
      <c r="G24" s="166"/>
      <c r="H24" s="161"/>
      <c r="I24" s="161"/>
    </row>
    <row r="25" spans="1:9" s="37" customFormat="1" ht="11.25" hidden="1" x14ac:dyDescent="0.2">
      <c r="A25" s="131"/>
      <c r="B25" s="127"/>
      <c r="C25" s="130"/>
      <c r="D25" s="132"/>
      <c r="E25" s="132"/>
      <c r="F25" s="133"/>
      <c r="G25" s="69"/>
    </row>
    <row r="26" spans="1:9" s="37" customFormat="1" ht="24" x14ac:dyDescent="0.2">
      <c r="A26" s="42" t="s">
        <v>210</v>
      </c>
      <c r="B26" s="35" t="s">
        <v>209</v>
      </c>
      <c r="C26" s="34" t="s">
        <v>193</v>
      </c>
      <c r="D26" s="74">
        <v>0</v>
      </c>
      <c r="E26" s="74">
        <v>0</v>
      </c>
      <c r="F26" s="74">
        <v>0</v>
      </c>
      <c r="G26" s="73">
        <v>0</v>
      </c>
    </row>
    <row r="27" spans="1:9" s="37" customFormat="1" ht="11.25" x14ac:dyDescent="0.2">
      <c r="A27" s="163"/>
      <c r="B27" s="164"/>
      <c r="C27" s="165"/>
      <c r="D27" s="162"/>
      <c r="E27" s="167"/>
      <c r="F27" s="162"/>
      <c r="G27" s="166"/>
      <c r="H27" s="161"/>
      <c r="I27" s="161"/>
    </row>
    <row r="28" spans="1:9" s="37" customFormat="1" ht="11.25" hidden="1" x14ac:dyDescent="0.2">
      <c r="A28" s="131"/>
      <c r="B28" s="127"/>
      <c r="C28" s="130"/>
      <c r="D28" s="129"/>
      <c r="E28" s="132"/>
      <c r="F28" s="129"/>
      <c r="G28" s="69"/>
    </row>
    <row r="29" spans="1:9" s="37" customFormat="1" ht="24.75" customHeight="1" x14ac:dyDescent="0.2">
      <c r="A29" s="42" t="s">
        <v>208</v>
      </c>
      <c r="B29" s="35" t="s">
        <v>207</v>
      </c>
      <c r="C29" s="34" t="s">
        <v>190</v>
      </c>
      <c r="D29" s="74">
        <v>0</v>
      </c>
      <c r="E29" s="74">
        <v>0</v>
      </c>
      <c r="F29" s="74">
        <v>0</v>
      </c>
      <c r="G29" s="73">
        <v>0</v>
      </c>
    </row>
    <row r="30" spans="1:9" s="37" customFormat="1" ht="11.25" x14ac:dyDescent="0.2">
      <c r="A30" s="163"/>
      <c r="B30" s="164"/>
      <c r="C30" s="165"/>
      <c r="D30" s="162"/>
      <c r="E30" s="162"/>
      <c r="F30" s="162"/>
      <c r="G30" s="166"/>
      <c r="H30" s="161"/>
      <c r="I30" s="161"/>
    </row>
    <row r="31" spans="1:9" s="37" customFormat="1" ht="11.25" hidden="1" x14ac:dyDescent="0.2">
      <c r="A31" s="131"/>
      <c r="B31" s="127"/>
      <c r="C31" s="130"/>
      <c r="D31" s="129"/>
      <c r="E31" s="129"/>
      <c r="F31" s="129"/>
      <c r="G31" s="69"/>
    </row>
    <row r="32" spans="1:9" s="37" customFormat="1" ht="24" x14ac:dyDescent="0.2">
      <c r="A32" s="42" t="s">
        <v>206</v>
      </c>
      <c r="B32" s="35" t="s">
        <v>205</v>
      </c>
      <c r="C32" s="34" t="s">
        <v>188</v>
      </c>
      <c r="D32" s="74">
        <v>0</v>
      </c>
      <c r="E32" s="74">
        <v>0</v>
      </c>
      <c r="F32" s="74">
        <v>0</v>
      </c>
      <c r="G32" s="73">
        <v>0</v>
      </c>
    </row>
    <row r="33" spans="1:9" s="37" customFormat="1" ht="11.25" x14ac:dyDescent="0.2">
      <c r="A33" s="163"/>
      <c r="B33" s="164"/>
      <c r="C33" s="165"/>
      <c r="D33" s="162"/>
      <c r="E33" s="162"/>
      <c r="F33" s="162"/>
      <c r="G33" s="166"/>
      <c r="H33" s="161"/>
      <c r="I33" s="161"/>
    </row>
    <row r="34" spans="1:9" s="37" customFormat="1" ht="0.75" customHeight="1" thickBot="1" x14ac:dyDescent="0.25">
      <c r="A34" s="125"/>
      <c r="B34" s="124"/>
      <c r="C34" s="123"/>
      <c r="D34" s="122"/>
      <c r="E34" s="122"/>
      <c r="F34" s="122"/>
      <c r="G34" s="64"/>
    </row>
    <row r="35" spans="1:9" s="37" customFormat="1" ht="12.2" customHeight="1" x14ac:dyDescent="0.2">
      <c r="A35" s="63"/>
      <c r="B35" s="63"/>
      <c r="C35" s="63"/>
      <c r="D35" s="63"/>
      <c r="E35" s="63"/>
      <c r="F35" s="63"/>
      <c r="G35" s="63" t="s">
        <v>204</v>
      </c>
      <c r="I35" s="121" t="s">
        <v>203</v>
      </c>
    </row>
    <row r="36" spans="1:9" s="37" customFormat="1" ht="12.2" customHeight="1" x14ac:dyDescent="0.2">
      <c r="A36" s="62"/>
      <c r="B36" s="61" t="s">
        <v>70</v>
      </c>
      <c r="C36" s="189" t="s">
        <v>69</v>
      </c>
      <c r="D36" s="169" t="s">
        <v>68</v>
      </c>
      <c r="E36" s="169" t="s">
        <v>67</v>
      </c>
      <c r="F36" s="49" t="s">
        <v>66</v>
      </c>
      <c r="G36" s="48"/>
      <c r="I36" s="121" t="s">
        <v>202</v>
      </c>
    </row>
    <row r="37" spans="1:9" s="37" customFormat="1" ht="12.2" customHeight="1" x14ac:dyDescent="0.2">
      <c r="A37" s="59" t="s">
        <v>65</v>
      </c>
      <c r="B37" s="57" t="s">
        <v>64</v>
      </c>
      <c r="C37" s="190"/>
      <c r="D37" s="170" t="s">
        <v>63</v>
      </c>
      <c r="E37" s="170" t="s">
        <v>62</v>
      </c>
      <c r="F37" s="54" t="s">
        <v>61</v>
      </c>
      <c r="G37" s="53" t="s">
        <v>60</v>
      </c>
      <c r="I37" s="121" t="s">
        <v>201</v>
      </c>
    </row>
    <row r="38" spans="1:9" s="37" customFormat="1" ht="12.2" customHeight="1" x14ac:dyDescent="0.2">
      <c r="A38" s="58"/>
      <c r="B38" s="57" t="s">
        <v>59</v>
      </c>
      <c r="C38" s="191"/>
      <c r="D38" s="171" t="s">
        <v>58</v>
      </c>
      <c r="E38" s="170" t="s">
        <v>57</v>
      </c>
      <c r="F38" s="54" t="s">
        <v>56</v>
      </c>
      <c r="G38" s="53"/>
      <c r="I38" s="121" t="s">
        <v>200</v>
      </c>
    </row>
    <row r="39" spans="1:9" s="37" customFormat="1" ht="12.2" customHeight="1" thickBot="1" x14ac:dyDescent="0.25">
      <c r="A39" s="52">
        <v>1</v>
      </c>
      <c r="B39" s="51">
        <v>2</v>
      </c>
      <c r="C39" s="51">
        <v>3</v>
      </c>
      <c r="D39" s="50">
        <v>4</v>
      </c>
      <c r="E39" s="50">
        <v>5</v>
      </c>
      <c r="F39" s="49" t="s">
        <v>55</v>
      </c>
      <c r="G39" s="48" t="s">
        <v>54</v>
      </c>
    </row>
    <row r="40" spans="1:9" s="37" customFormat="1" ht="24" x14ac:dyDescent="0.2">
      <c r="A40" s="111" t="s">
        <v>199</v>
      </c>
      <c r="B40" s="46" t="s">
        <v>198</v>
      </c>
      <c r="C40" s="45" t="s">
        <v>197</v>
      </c>
      <c r="D40" s="110">
        <v>0</v>
      </c>
      <c r="E40" s="110">
        <v>0</v>
      </c>
      <c r="F40" s="110">
        <v>0</v>
      </c>
      <c r="G40" s="109">
        <v>0</v>
      </c>
    </row>
    <row r="41" spans="1:9" s="37" customFormat="1" ht="11.25" x14ac:dyDescent="0.2">
      <c r="A41" s="156"/>
      <c r="B41" s="157"/>
      <c r="C41" s="158"/>
      <c r="D41" s="159"/>
      <c r="E41" s="159"/>
      <c r="F41" s="159"/>
      <c r="G41" s="160"/>
      <c r="H41" s="161"/>
      <c r="I41" s="161"/>
    </row>
    <row r="42" spans="1:9" s="37" customFormat="1" ht="11.25" hidden="1" x14ac:dyDescent="0.2">
      <c r="A42" s="118"/>
      <c r="B42" s="98"/>
      <c r="C42" s="97"/>
      <c r="D42" s="96"/>
      <c r="E42" s="119"/>
      <c r="F42" s="119"/>
      <c r="G42" s="32"/>
    </row>
    <row r="43" spans="1:9" s="37" customFormat="1" ht="36" x14ac:dyDescent="0.2">
      <c r="A43" s="42" t="s">
        <v>196</v>
      </c>
      <c r="B43" s="35" t="s">
        <v>195</v>
      </c>
      <c r="C43" s="34" t="s">
        <v>185</v>
      </c>
      <c r="D43" s="41">
        <v>0</v>
      </c>
      <c r="E43" s="41">
        <v>0</v>
      </c>
      <c r="F43" s="41">
        <v>374622.7</v>
      </c>
      <c r="G43" s="40">
        <v>374622.7</v>
      </c>
    </row>
    <row r="44" spans="1:9" s="37" customFormat="1" ht="22.5" x14ac:dyDescent="0.2">
      <c r="A44" s="99" t="s">
        <v>302</v>
      </c>
      <c r="B44" s="98" t="s">
        <v>195</v>
      </c>
      <c r="C44" s="100" t="s">
        <v>303</v>
      </c>
      <c r="D44" s="106">
        <v>0</v>
      </c>
      <c r="E44" s="106">
        <v>0</v>
      </c>
      <c r="F44" s="106">
        <v>374622.7</v>
      </c>
      <c r="G44" s="32">
        <v>374622.7</v>
      </c>
    </row>
    <row r="45" spans="1:9" s="37" customFormat="1" ht="11.25" hidden="1" x14ac:dyDescent="0.2">
      <c r="A45" s="118"/>
      <c r="B45" s="98"/>
      <c r="C45" s="97"/>
      <c r="D45" s="96"/>
      <c r="E45" s="119"/>
      <c r="F45" s="119"/>
      <c r="G45" s="32"/>
    </row>
    <row r="46" spans="1:9" s="37" customFormat="1" ht="22.5" customHeight="1" x14ac:dyDescent="0.2">
      <c r="A46" s="120" t="s">
        <v>194</v>
      </c>
      <c r="B46" s="35" t="s">
        <v>193</v>
      </c>
      <c r="C46" s="34" t="s">
        <v>192</v>
      </c>
      <c r="D46" s="104">
        <v>0</v>
      </c>
      <c r="E46" s="104">
        <v>13276743.630000001</v>
      </c>
      <c r="F46" s="104">
        <v>3241397.18</v>
      </c>
      <c r="G46" s="103">
        <v>16518140.810000001</v>
      </c>
    </row>
    <row r="47" spans="1:9" s="37" customFormat="1" ht="24" x14ac:dyDescent="0.2">
      <c r="A47" s="42" t="s">
        <v>191</v>
      </c>
      <c r="B47" s="35" t="s">
        <v>190</v>
      </c>
      <c r="C47" s="34" t="s">
        <v>183</v>
      </c>
      <c r="D47" s="41">
        <v>0</v>
      </c>
      <c r="E47" s="41">
        <v>10674339.85</v>
      </c>
      <c r="F47" s="41">
        <v>847</v>
      </c>
      <c r="G47" s="40">
        <v>10675186.85</v>
      </c>
    </row>
    <row r="48" spans="1:9" s="37" customFormat="1" ht="11.25" x14ac:dyDescent="0.2">
      <c r="A48" s="99" t="s">
        <v>298</v>
      </c>
      <c r="B48" s="98" t="s">
        <v>190</v>
      </c>
      <c r="C48" s="100" t="s">
        <v>299</v>
      </c>
      <c r="D48" s="33">
        <v>0</v>
      </c>
      <c r="E48" s="33">
        <v>8293667.7800000003</v>
      </c>
      <c r="F48" s="33">
        <v>847</v>
      </c>
      <c r="G48" s="32">
        <v>8294514.7800000003</v>
      </c>
    </row>
    <row r="49" spans="1:9" s="37" customFormat="1" ht="11.25" x14ac:dyDescent="0.2">
      <c r="A49" s="99" t="s">
        <v>301</v>
      </c>
      <c r="B49" s="98" t="s">
        <v>190</v>
      </c>
      <c r="C49" s="100" t="s">
        <v>300</v>
      </c>
      <c r="D49" s="33">
        <v>0</v>
      </c>
      <c r="E49" s="33">
        <v>2380672.0699999998</v>
      </c>
      <c r="F49" s="33">
        <v>0</v>
      </c>
      <c r="G49" s="32">
        <v>2380672.0699999998</v>
      </c>
    </row>
    <row r="50" spans="1:9" s="37" customFormat="1" ht="12.2" hidden="1" customHeight="1" x14ac:dyDescent="0.2">
      <c r="A50" s="118"/>
      <c r="B50" s="98"/>
      <c r="C50" s="97"/>
      <c r="D50" s="96"/>
      <c r="E50" s="96"/>
      <c r="F50" s="96"/>
      <c r="G50" s="32"/>
    </row>
    <row r="51" spans="1:9" s="37" customFormat="1" ht="24" x14ac:dyDescent="0.2">
      <c r="A51" s="42" t="s">
        <v>189</v>
      </c>
      <c r="B51" s="35" t="s">
        <v>188</v>
      </c>
      <c r="C51" s="34" t="s">
        <v>187</v>
      </c>
      <c r="D51" s="41">
        <v>0</v>
      </c>
      <c r="E51" s="41">
        <v>2247606.09</v>
      </c>
      <c r="F51" s="41">
        <v>190697.05</v>
      </c>
      <c r="G51" s="40">
        <v>2438303.14</v>
      </c>
    </row>
    <row r="52" spans="1:9" s="37" customFormat="1" ht="11.25" x14ac:dyDescent="0.2">
      <c r="A52" s="99" t="s">
        <v>288</v>
      </c>
      <c r="B52" s="98" t="s">
        <v>188</v>
      </c>
      <c r="C52" s="100" t="s">
        <v>289</v>
      </c>
      <c r="D52" s="33">
        <v>0</v>
      </c>
      <c r="E52" s="33">
        <v>10763.06</v>
      </c>
      <c r="F52" s="33">
        <v>0</v>
      </c>
      <c r="G52" s="32">
        <v>10763.06</v>
      </c>
    </row>
    <row r="53" spans="1:9" s="37" customFormat="1" ht="11.25" x14ac:dyDescent="0.2">
      <c r="A53" s="99" t="s">
        <v>291</v>
      </c>
      <c r="B53" s="98" t="s">
        <v>188</v>
      </c>
      <c r="C53" s="100" t="s">
        <v>290</v>
      </c>
      <c r="D53" s="33">
        <v>0</v>
      </c>
      <c r="E53" s="33">
        <v>0</v>
      </c>
      <c r="F53" s="33">
        <v>1380</v>
      </c>
      <c r="G53" s="32">
        <v>1380</v>
      </c>
    </row>
    <row r="54" spans="1:9" s="37" customFormat="1" ht="11.25" x14ac:dyDescent="0.2">
      <c r="A54" s="99" t="s">
        <v>293</v>
      </c>
      <c r="B54" s="98" t="s">
        <v>188</v>
      </c>
      <c r="C54" s="100" t="s">
        <v>292</v>
      </c>
      <c r="D54" s="33">
        <v>0</v>
      </c>
      <c r="E54" s="33">
        <v>1921467.2</v>
      </c>
      <c r="F54" s="33">
        <v>54978.48</v>
      </c>
      <c r="G54" s="32">
        <v>1976445.68</v>
      </c>
    </row>
    <row r="55" spans="1:9" s="37" customFormat="1" ht="11.25" x14ac:dyDescent="0.2">
      <c r="A55" s="99" t="s">
        <v>295</v>
      </c>
      <c r="B55" s="98" t="s">
        <v>188</v>
      </c>
      <c r="C55" s="100" t="s">
        <v>294</v>
      </c>
      <c r="D55" s="33">
        <v>0</v>
      </c>
      <c r="E55" s="33">
        <v>81556.070000000007</v>
      </c>
      <c r="F55" s="33">
        <v>0</v>
      </c>
      <c r="G55" s="32">
        <v>81556.070000000007</v>
      </c>
    </row>
    <row r="56" spans="1:9" s="37" customFormat="1" ht="11.25" x14ac:dyDescent="0.2">
      <c r="A56" s="99" t="s">
        <v>296</v>
      </c>
      <c r="B56" s="98" t="s">
        <v>188</v>
      </c>
      <c r="C56" s="100" t="s">
        <v>297</v>
      </c>
      <c r="D56" s="33">
        <v>0</v>
      </c>
      <c r="E56" s="33">
        <v>233819.76</v>
      </c>
      <c r="F56" s="33">
        <v>134338.57</v>
      </c>
      <c r="G56" s="32">
        <v>368158.33</v>
      </c>
    </row>
    <row r="57" spans="1:9" s="37" customFormat="1" ht="12.2" hidden="1" customHeight="1" x14ac:dyDescent="0.2">
      <c r="A57" s="118"/>
      <c r="B57" s="98"/>
      <c r="C57" s="97"/>
      <c r="D57" s="96"/>
      <c r="E57" s="96"/>
      <c r="F57" s="96"/>
      <c r="G57" s="32"/>
    </row>
    <row r="58" spans="1:9" s="37" customFormat="1" ht="24" x14ac:dyDescent="0.2">
      <c r="A58" s="42" t="s">
        <v>186</v>
      </c>
      <c r="B58" s="35" t="s">
        <v>185</v>
      </c>
      <c r="C58" s="34" t="s">
        <v>181</v>
      </c>
      <c r="D58" s="41">
        <v>0</v>
      </c>
      <c r="E58" s="41">
        <v>0</v>
      </c>
      <c r="F58" s="41">
        <v>0</v>
      </c>
      <c r="G58" s="40">
        <v>0</v>
      </c>
    </row>
    <row r="59" spans="1:9" s="37" customFormat="1" ht="11.25" x14ac:dyDescent="0.2">
      <c r="A59" s="156"/>
      <c r="B59" s="157"/>
      <c r="C59" s="158"/>
      <c r="D59" s="162"/>
      <c r="E59" s="159"/>
      <c r="F59" s="159"/>
      <c r="G59" s="160"/>
      <c r="H59" s="161"/>
      <c r="I59" s="161"/>
    </row>
    <row r="60" spans="1:9" s="37" customFormat="1" ht="11.25" hidden="1" x14ac:dyDescent="0.2">
      <c r="A60" s="118"/>
      <c r="B60" s="98"/>
      <c r="C60" s="97"/>
      <c r="D60" s="119"/>
      <c r="E60" s="119"/>
      <c r="F60" s="119"/>
      <c r="G60" s="32"/>
    </row>
    <row r="61" spans="1:9" s="37" customFormat="1" ht="24" x14ac:dyDescent="0.2">
      <c r="A61" s="42" t="s">
        <v>184</v>
      </c>
      <c r="B61" s="35" t="s">
        <v>183</v>
      </c>
      <c r="C61" s="34" t="s">
        <v>179</v>
      </c>
      <c r="D61" s="41">
        <v>0</v>
      </c>
      <c r="E61" s="41">
        <v>0</v>
      </c>
      <c r="F61" s="41">
        <v>0</v>
      </c>
      <c r="G61" s="40">
        <v>0</v>
      </c>
    </row>
    <row r="62" spans="1:9" s="37" customFormat="1" ht="11.25" x14ac:dyDescent="0.2">
      <c r="A62" s="156"/>
      <c r="B62" s="157"/>
      <c r="C62" s="158"/>
      <c r="D62" s="159"/>
      <c r="E62" s="159"/>
      <c r="F62" s="159"/>
      <c r="G62" s="160"/>
      <c r="H62" s="161"/>
      <c r="I62" s="161"/>
    </row>
    <row r="63" spans="1:9" s="37" customFormat="1" ht="11.25" hidden="1" x14ac:dyDescent="0.2">
      <c r="A63" s="118"/>
      <c r="B63" s="98"/>
      <c r="C63" s="97"/>
      <c r="D63" s="96"/>
      <c r="E63" s="96"/>
      <c r="F63" s="96"/>
      <c r="G63" s="32"/>
    </row>
    <row r="64" spans="1:9" s="37" customFormat="1" ht="24" x14ac:dyDescent="0.2">
      <c r="A64" s="42" t="s">
        <v>182</v>
      </c>
      <c r="B64" s="35" t="s">
        <v>181</v>
      </c>
      <c r="C64" s="34" t="s">
        <v>177</v>
      </c>
      <c r="D64" s="41">
        <v>0</v>
      </c>
      <c r="E64" s="41">
        <v>0</v>
      </c>
      <c r="F64" s="41">
        <v>0</v>
      </c>
      <c r="G64" s="40">
        <v>0</v>
      </c>
    </row>
    <row r="65" spans="1:9" s="37" customFormat="1" ht="11.25" x14ac:dyDescent="0.2">
      <c r="A65" s="156"/>
      <c r="B65" s="157"/>
      <c r="C65" s="158"/>
      <c r="D65" s="159"/>
      <c r="E65" s="159"/>
      <c r="F65" s="159"/>
      <c r="G65" s="160"/>
      <c r="H65" s="161"/>
      <c r="I65" s="161"/>
    </row>
    <row r="66" spans="1:9" s="37" customFormat="1" ht="11.25" hidden="1" x14ac:dyDescent="0.2">
      <c r="A66" s="118"/>
      <c r="B66" s="98"/>
      <c r="C66" s="97"/>
      <c r="D66" s="96"/>
      <c r="E66" s="96"/>
      <c r="F66" s="96"/>
      <c r="G66" s="32"/>
    </row>
    <row r="67" spans="1:9" s="37" customFormat="1" ht="24" x14ac:dyDescent="0.2">
      <c r="A67" s="42" t="s">
        <v>180</v>
      </c>
      <c r="B67" s="35" t="s">
        <v>179</v>
      </c>
      <c r="C67" s="34" t="s">
        <v>175</v>
      </c>
      <c r="D67" s="41">
        <v>0</v>
      </c>
      <c r="E67" s="41">
        <v>24466.82</v>
      </c>
      <c r="F67" s="41">
        <v>0</v>
      </c>
      <c r="G67" s="41">
        <v>24466.82</v>
      </c>
    </row>
    <row r="68" spans="1:9" s="37" customFormat="1" ht="11.25" x14ac:dyDescent="0.2">
      <c r="A68" s="99" t="s">
        <v>287</v>
      </c>
      <c r="B68" s="98" t="s">
        <v>179</v>
      </c>
      <c r="C68" s="100" t="s">
        <v>286</v>
      </c>
      <c r="D68" s="33">
        <v>0</v>
      </c>
      <c r="E68" s="33">
        <v>24466.82</v>
      </c>
      <c r="F68" s="33">
        <v>0</v>
      </c>
      <c r="G68" s="32">
        <v>24466.82</v>
      </c>
    </row>
    <row r="69" spans="1:9" s="37" customFormat="1" ht="11.25" hidden="1" x14ac:dyDescent="0.2">
      <c r="A69" s="118"/>
      <c r="B69" s="98"/>
      <c r="C69" s="97"/>
      <c r="D69" s="96"/>
      <c r="E69" s="96"/>
      <c r="F69" s="96"/>
      <c r="G69" s="32"/>
    </row>
    <row r="70" spans="1:9" s="37" customFormat="1" ht="24" x14ac:dyDescent="0.2">
      <c r="A70" s="42" t="s">
        <v>178</v>
      </c>
      <c r="B70" s="35" t="s">
        <v>177</v>
      </c>
      <c r="C70" s="34" t="s">
        <v>171</v>
      </c>
      <c r="D70" s="41">
        <v>0</v>
      </c>
      <c r="E70" s="41">
        <v>95781.58</v>
      </c>
      <c r="F70" s="41">
        <v>3049112.96</v>
      </c>
      <c r="G70" s="40">
        <v>3144894.54</v>
      </c>
    </row>
    <row r="71" spans="1:9" s="37" customFormat="1" ht="11.25" x14ac:dyDescent="0.2">
      <c r="A71" s="99" t="s">
        <v>282</v>
      </c>
      <c r="B71" s="98" t="s">
        <v>177</v>
      </c>
      <c r="C71" s="100" t="s">
        <v>283</v>
      </c>
      <c r="D71" s="33">
        <v>0</v>
      </c>
      <c r="E71" s="33">
        <v>41763.35</v>
      </c>
      <c r="F71" s="33">
        <v>421352.7</v>
      </c>
      <c r="G71" s="32">
        <v>463116.05</v>
      </c>
    </row>
    <row r="72" spans="1:9" s="37" customFormat="1" ht="11.25" x14ac:dyDescent="0.2">
      <c r="A72" s="99" t="s">
        <v>284</v>
      </c>
      <c r="B72" s="98" t="s">
        <v>177</v>
      </c>
      <c r="C72" s="100" t="s">
        <v>285</v>
      </c>
      <c r="D72" s="33">
        <v>0</v>
      </c>
      <c r="E72" s="33">
        <v>54018.23</v>
      </c>
      <c r="F72" s="33">
        <v>2627760.2599999998</v>
      </c>
      <c r="G72" s="32">
        <v>2681778.4900000002</v>
      </c>
    </row>
    <row r="73" spans="1:9" s="37" customFormat="1" ht="12.2" hidden="1" customHeight="1" x14ac:dyDescent="0.2">
      <c r="A73" s="118"/>
      <c r="B73" s="98"/>
      <c r="C73" s="97"/>
      <c r="D73" s="96"/>
      <c r="E73" s="96"/>
      <c r="F73" s="96"/>
      <c r="G73" s="32"/>
    </row>
    <row r="74" spans="1:9" s="37" customFormat="1" ht="25.5" customHeight="1" x14ac:dyDescent="0.2">
      <c r="A74" s="42" t="s">
        <v>176</v>
      </c>
      <c r="B74" s="35" t="s">
        <v>175</v>
      </c>
      <c r="C74" s="34" t="s">
        <v>174</v>
      </c>
      <c r="D74" s="41">
        <v>0</v>
      </c>
      <c r="E74" s="41">
        <v>0</v>
      </c>
      <c r="F74" s="41">
        <v>0</v>
      </c>
      <c r="G74" s="40">
        <v>0</v>
      </c>
    </row>
    <row r="75" spans="1:9" s="37" customFormat="1" ht="11.25" x14ac:dyDescent="0.2">
      <c r="A75" s="156"/>
      <c r="B75" s="157"/>
      <c r="C75" s="158"/>
      <c r="D75" s="159"/>
      <c r="E75" s="159"/>
      <c r="F75" s="159"/>
      <c r="G75" s="160"/>
      <c r="H75" s="161"/>
      <c r="I75" s="161"/>
    </row>
    <row r="76" spans="1:9" s="37" customFormat="1" ht="0.75" customHeight="1" thickBot="1" x14ac:dyDescent="0.25">
      <c r="A76" s="118"/>
      <c r="B76" s="117"/>
      <c r="C76" s="116"/>
      <c r="D76" s="115"/>
      <c r="E76" s="115"/>
      <c r="F76" s="115"/>
      <c r="G76" s="27"/>
    </row>
    <row r="77" spans="1:9" s="37" customFormat="1" ht="12.2" customHeight="1" x14ac:dyDescent="0.2">
      <c r="A77" s="63"/>
      <c r="B77" s="63"/>
      <c r="C77" s="63"/>
      <c r="D77" s="63"/>
      <c r="E77" s="63"/>
      <c r="F77" s="63"/>
      <c r="G77" s="63" t="s">
        <v>173</v>
      </c>
    </row>
    <row r="78" spans="1:9" s="37" customFormat="1" ht="12.2" customHeight="1" x14ac:dyDescent="0.2">
      <c r="A78" s="91"/>
      <c r="B78" s="61" t="s">
        <v>70</v>
      </c>
      <c r="C78" s="189" t="s">
        <v>69</v>
      </c>
      <c r="D78" s="169" t="s">
        <v>68</v>
      </c>
      <c r="E78" s="169" t="s">
        <v>67</v>
      </c>
      <c r="F78" s="49" t="s">
        <v>66</v>
      </c>
      <c r="G78" s="48"/>
    </row>
    <row r="79" spans="1:9" s="37" customFormat="1" ht="12.2" customHeight="1" x14ac:dyDescent="0.2">
      <c r="A79" s="57" t="s">
        <v>65</v>
      </c>
      <c r="B79" s="57" t="s">
        <v>64</v>
      </c>
      <c r="C79" s="190"/>
      <c r="D79" s="170" t="s">
        <v>63</v>
      </c>
      <c r="E79" s="170" t="s">
        <v>62</v>
      </c>
      <c r="F79" s="54" t="s">
        <v>61</v>
      </c>
      <c r="G79" s="53" t="s">
        <v>60</v>
      </c>
    </row>
    <row r="80" spans="1:9" s="37" customFormat="1" ht="12.2" customHeight="1" x14ac:dyDescent="0.2">
      <c r="A80" s="90"/>
      <c r="B80" s="89" t="s">
        <v>59</v>
      </c>
      <c r="C80" s="191"/>
      <c r="D80" s="171" t="s">
        <v>58</v>
      </c>
      <c r="E80" s="171" t="s">
        <v>57</v>
      </c>
      <c r="F80" s="88" t="s">
        <v>56</v>
      </c>
      <c r="G80" s="53"/>
    </row>
    <row r="81" spans="1:7" s="37" customFormat="1" ht="12.2" customHeight="1" thickBot="1" x14ac:dyDescent="0.25">
      <c r="A81" s="52">
        <v>1</v>
      </c>
      <c r="B81" s="87">
        <v>2</v>
      </c>
      <c r="C81" s="87">
        <v>3</v>
      </c>
      <c r="D81" s="114">
        <v>4</v>
      </c>
      <c r="E81" s="114">
        <v>5</v>
      </c>
      <c r="F81" s="113" t="s">
        <v>55</v>
      </c>
      <c r="G81" s="112" t="s">
        <v>54</v>
      </c>
    </row>
    <row r="82" spans="1:7" s="37" customFormat="1" ht="24" x14ac:dyDescent="0.2">
      <c r="A82" s="111" t="s">
        <v>172</v>
      </c>
      <c r="B82" s="46" t="s">
        <v>171</v>
      </c>
      <c r="C82" s="45" t="s">
        <v>170</v>
      </c>
      <c r="D82" s="110">
        <v>0</v>
      </c>
      <c r="E82" s="110">
        <v>234549.29</v>
      </c>
      <c r="F82" s="110">
        <v>740.17</v>
      </c>
      <c r="G82" s="109">
        <v>235289.46</v>
      </c>
    </row>
    <row r="83" spans="1:7" s="37" customFormat="1" ht="11.25" x14ac:dyDescent="0.2">
      <c r="A83" s="99" t="s">
        <v>277</v>
      </c>
      <c r="B83" s="98" t="s">
        <v>171</v>
      </c>
      <c r="C83" s="100" t="s">
        <v>276</v>
      </c>
      <c r="D83" s="33">
        <v>0</v>
      </c>
      <c r="E83" s="33">
        <v>234549.29</v>
      </c>
      <c r="F83" s="33">
        <v>0</v>
      </c>
      <c r="G83" s="32">
        <v>234549.29</v>
      </c>
    </row>
    <row r="84" spans="1:7" s="37" customFormat="1" ht="22.5" x14ac:dyDescent="0.2">
      <c r="A84" s="99" t="s">
        <v>279</v>
      </c>
      <c r="B84" s="98" t="s">
        <v>171</v>
      </c>
      <c r="C84" s="100" t="s">
        <v>278</v>
      </c>
      <c r="D84" s="33">
        <v>0</v>
      </c>
      <c r="E84" s="33">
        <v>0</v>
      </c>
      <c r="F84" s="33">
        <v>0.59</v>
      </c>
      <c r="G84" s="32">
        <v>0.59</v>
      </c>
    </row>
    <row r="85" spans="1:7" s="37" customFormat="1" ht="22.5" x14ac:dyDescent="0.2">
      <c r="A85" s="99" t="s">
        <v>280</v>
      </c>
      <c r="B85" s="98" t="s">
        <v>171</v>
      </c>
      <c r="C85" s="100" t="s">
        <v>281</v>
      </c>
      <c r="D85" s="33">
        <v>0</v>
      </c>
      <c r="E85" s="33">
        <v>0</v>
      </c>
      <c r="F85" s="33">
        <v>739.58</v>
      </c>
      <c r="G85" s="32">
        <v>739.58</v>
      </c>
    </row>
    <row r="86" spans="1:7" s="37" customFormat="1" ht="12.2" hidden="1" customHeight="1" x14ac:dyDescent="0.2">
      <c r="A86" s="99"/>
      <c r="B86" s="98"/>
      <c r="C86" s="97"/>
      <c r="D86" s="96"/>
      <c r="E86" s="96"/>
      <c r="F86" s="96"/>
      <c r="G86" s="32"/>
    </row>
    <row r="87" spans="1:7" s="37" customFormat="1" ht="15" customHeight="1" x14ac:dyDescent="0.2">
      <c r="A87" s="105" t="s">
        <v>169</v>
      </c>
      <c r="B87" s="35" t="s">
        <v>168</v>
      </c>
      <c r="C87" s="34"/>
      <c r="D87" s="41">
        <v>0</v>
      </c>
      <c r="E87" s="41">
        <v>40235.85</v>
      </c>
      <c r="F87" s="41">
        <v>137955.04</v>
      </c>
      <c r="G87" s="40">
        <v>178190.89</v>
      </c>
    </row>
    <row r="88" spans="1:7" s="37" customFormat="1" ht="15" customHeight="1" x14ac:dyDescent="0.2">
      <c r="A88" s="42" t="s">
        <v>167</v>
      </c>
      <c r="B88" s="35" t="s">
        <v>166</v>
      </c>
      <c r="C88" s="34"/>
      <c r="D88" s="108">
        <v>0</v>
      </c>
      <c r="E88" s="108">
        <v>40235.85</v>
      </c>
      <c r="F88" s="108">
        <v>137955.04</v>
      </c>
      <c r="G88" s="107">
        <v>178190.89</v>
      </c>
    </row>
    <row r="89" spans="1:7" s="37" customFormat="1" ht="15" customHeight="1" x14ac:dyDescent="0.2">
      <c r="A89" s="42" t="s">
        <v>165</v>
      </c>
      <c r="B89" s="35" t="s">
        <v>164</v>
      </c>
      <c r="C89" s="34"/>
      <c r="D89" s="106"/>
      <c r="E89" s="33"/>
      <c r="F89" s="33"/>
      <c r="G89" s="32"/>
    </row>
    <row r="90" spans="1:7" s="37" customFormat="1" ht="22.5" x14ac:dyDescent="0.2">
      <c r="A90" s="105" t="s">
        <v>163</v>
      </c>
      <c r="B90" s="35" t="s">
        <v>159</v>
      </c>
      <c r="C90" s="34"/>
      <c r="D90" s="104">
        <v>0</v>
      </c>
      <c r="E90" s="104">
        <v>376618.42</v>
      </c>
      <c r="F90" s="104">
        <v>-14193.01</v>
      </c>
      <c r="G90" s="103">
        <v>362425.41</v>
      </c>
    </row>
    <row r="91" spans="1:7" s="37" customFormat="1" ht="15" customHeight="1" x14ac:dyDescent="0.2">
      <c r="A91" s="42" t="s">
        <v>162</v>
      </c>
      <c r="B91" s="35" t="s">
        <v>152</v>
      </c>
      <c r="C91" s="34"/>
      <c r="D91" s="41">
        <v>0</v>
      </c>
      <c r="E91" s="41">
        <v>-755.35</v>
      </c>
      <c r="F91" s="41">
        <v>0</v>
      </c>
      <c r="G91" s="40">
        <v>-755.35</v>
      </c>
    </row>
    <row r="92" spans="1:7" s="37" customFormat="1" ht="22.5" x14ac:dyDescent="0.2">
      <c r="A92" s="36" t="s">
        <v>161</v>
      </c>
      <c r="B92" s="35" t="s">
        <v>160</v>
      </c>
      <c r="C92" s="34" t="s">
        <v>159</v>
      </c>
      <c r="D92" s="33">
        <v>0</v>
      </c>
      <c r="E92" s="33">
        <v>41008</v>
      </c>
      <c r="F92" s="33">
        <v>421352.7</v>
      </c>
      <c r="G92" s="32">
        <v>462360.7</v>
      </c>
    </row>
    <row r="93" spans="1:7" s="37" customFormat="1" ht="11.25" x14ac:dyDescent="0.2">
      <c r="A93" s="36" t="s">
        <v>158</v>
      </c>
      <c r="B93" s="35" t="s">
        <v>157</v>
      </c>
      <c r="C93" s="34" t="s">
        <v>156</v>
      </c>
      <c r="D93" s="33">
        <v>0</v>
      </c>
      <c r="E93" s="33">
        <v>41763.35</v>
      </c>
      <c r="F93" s="33">
        <v>421352.7</v>
      </c>
      <c r="G93" s="32">
        <v>463116.05</v>
      </c>
    </row>
    <row r="94" spans="1:7" s="37" customFormat="1" ht="12" x14ac:dyDescent="0.2">
      <c r="A94" s="42" t="s">
        <v>155</v>
      </c>
      <c r="B94" s="35" t="s">
        <v>145</v>
      </c>
      <c r="C94" s="34"/>
      <c r="D94" s="41"/>
      <c r="E94" s="41"/>
      <c r="F94" s="41"/>
      <c r="G94" s="40"/>
    </row>
    <row r="95" spans="1:7" s="37" customFormat="1" ht="22.5" x14ac:dyDescent="0.2">
      <c r="A95" s="36" t="s">
        <v>154</v>
      </c>
      <c r="B95" s="35" t="s">
        <v>153</v>
      </c>
      <c r="C95" s="34" t="s">
        <v>152</v>
      </c>
      <c r="D95" s="33"/>
      <c r="E95" s="33"/>
      <c r="F95" s="33"/>
      <c r="G95" s="32"/>
    </row>
    <row r="96" spans="1:7" s="37" customFormat="1" ht="11.25" x14ac:dyDescent="0.2">
      <c r="A96" s="36" t="s">
        <v>151</v>
      </c>
      <c r="B96" s="35" t="s">
        <v>150</v>
      </c>
      <c r="C96" s="34" t="s">
        <v>149</v>
      </c>
      <c r="D96" s="33"/>
      <c r="E96" s="33"/>
      <c r="F96" s="33"/>
      <c r="G96" s="32"/>
    </row>
    <row r="97" spans="1:7" s="37" customFormat="1" ht="12.2" customHeight="1" x14ac:dyDescent="0.2">
      <c r="A97" s="42" t="s">
        <v>148</v>
      </c>
      <c r="B97" s="35" t="s">
        <v>130</v>
      </c>
      <c r="C97" s="34"/>
      <c r="D97" s="41"/>
      <c r="E97" s="41"/>
      <c r="F97" s="41"/>
      <c r="G97" s="40"/>
    </row>
    <row r="98" spans="1:7" s="37" customFormat="1" ht="22.5" x14ac:dyDescent="0.2">
      <c r="A98" s="36" t="s">
        <v>147</v>
      </c>
      <c r="B98" s="35" t="s">
        <v>146</v>
      </c>
      <c r="C98" s="34" t="s">
        <v>145</v>
      </c>
      <c r="D98" s="33"/>
      <c r="E98" s="33"/>
      <c r="F98" s="33"/>
      <c r="G98" s="32"/>
    </row>
    <row r="99" spans="1:7" s="37" customFormat="1" ht="11.25" x14ac:dyDescent="0.2">
      <c r="A99" s="36" t="s">
        <v>144</v>
      </c>
      <c r="B99" s="35" t="s">
        <v>143</v>
      </c>
      <c r="C99" s="34" t="s">
        <v>142</v>
      </c>
      <c r="D99" s="33"/>
      <c r="E99" s="33"/>
      <c r="F99" s="33"/>
      <c r="G99" s="32"/>
    </row>
    <row r="100" spans="1:7" s="37" customFormat="1" ht="12" x14ac:dyDescent="0.2">
      <c r="A100" s="42" t="s">
        <v>141</v>
      </c>
      <c r="B100" s="35" t="s">
        <v>140</v>
      </c>
      <c r="C100" s="34"/>
      <c r="D100" s="41">
        <v>0</v>
      </c>
      <c r="E100" s="41">
        <v>377373.77</v>
      </c>
      <c r="F100" s="41">
        <v>-14193.01</v>
      </c>
      <c r="G100" s="40">
        <v>363180.76</v>
      </c>
    </row>
    <row r="101" spans="1:7" s="37" customFormat="1" ht="33.75" x14ac:dyDescent="0.2">
      <c r="A101" s="36" t="s">
        <v>139</v>
      </c>
      <c r="B101" s="35" t="s">
        <v>138</v>
      </c>
      <c r="C101" s="34" t="s">
        <v>137</v>
      </c>
      <c r="D101" s="102">
        <v>0</v>
      </c>
      <c r="E101" s="102">
        <v>431392</v>
      </c>
      <c r="F101" s="102">
        <v>2614022.5099999998</v>
      </c>
      <c r="G101" s="101">
        <v>3045414.51</v>
      </c>
    </row>
    <row r="102" spans="1:7" s="37" customFormat="1" ht="22.5" x14ac:dyDescent="0.2">
      <c r="A102" s="99" t="s">
        <v>269</v>
      </c>
      <c r="B102" s="98" t="s">
        <v>138</v>
      </c>
      <c r="C102" s="100" t="s">
        <v>268</v>
      </c>
      <c r="D102" s="33">
        <v>0</v>
      </c>
      <c r="E102" s="33">
        <v>11156</v>
      </c>
      <c r="F102" s="33">
        <v>0</v>
      </c>
      <c r="G102" s="32">
        <v>11156</v>
      </c>
    </row>
    <row r="103" spans="1:7" s="37" customFormat="1" ht="11.25" x14ac:dyDescent="0.2">
      <c r="A103" s="99" t="s">
        <v>271</v>
      </c>
      <c r="B103" s="98" t="s">
        <v>138</v>
      </c>
      <c r="C103" s="100" t="s">
        <v>270</v>
      </c>
      <c r="D103" s="33">
        <v>0</v>
      </c>
      <c r="E103" s="33">
        <v>0</v>
      </c>
      <c r="F103" s="33">
        <v>2614022.5099999998</v>
      </c>
      <c r="G103" s="32">
        <v>2614022.5099999998</v>
      </c>
    </row>
    <row r="104" spans="1:7" s="37" customFormat="1" ht="11.25" x14ac:dyDescent="0.2">
      <c r="A104" s="99" t="s">
        <v>273</v>
      </c>
      <c r="B104" s="98" t="s">
        <v>138</v>
      </c>
      <c r="C104" s="100" t="s">
        <v>272</v>
      </c>
      <c r="D104" s="33">
        <v>0</v>
      </c>
      <c r="E104" s="33">
        <v>7370</v>
      </c>
      <c r="F104" s="33">
        <v>0</v>
      </c>
      <c r="G104" s="32">
        <v>7370</v>
      </c>
    </row>
    <row r="105" spans="1:7" s="37" customFormat="1" ht="11.25" x14ac:dyDescent="0.2">
      <c r="A105" s="99" t="s">
        <v>275</v>
      </c>
      <c r="B105" s="98" t="s">
        <v>138</v>
      </c>
      <c r="C105" s="100" t="s">
        <v>274</v>
      </c>
      <c r="D105" s="33">
        <v>0</v>
      </c>
      <c r="E105" s="33">
        <v>412866</v>
      </c>
      <c r="F105" s="33">
        <v>0</v>
      </c>
      <c r="G105" s="32">
        <v>412866</v>
      </c>
    </row>
    <row r="106" spans="1:7" s="37" customFormat="1" ht="11.25" hidden="1" x14ac:dyDescent="0.2">
      <c r="A106" s="99"/>
      <c r="B106" s="98"/>
      <c r="C106" s="97"/>
      <c r="D106" s="96"/>
      <c r="E106" s="96"/>
      <c r="F106" s="96"/>
      <c r="G106" s="32"/>
    </row>
    <row r="107" spans="1:7" s="37" customFormat="1" ht="22.5" x14ac:dyDescent="0.2">
      <c r="A107" s="36" t="s">
        <v>136</v>
      </c>
      <c r="B107" s="35" t="s">
        <v>135</v>
      </c>
      <c r="C107" s="34" t="s">
        <v>105</v>
      </c>
      <c r="D107" s="102">
        <v>0</v>
      </c>
      <c r="E107" s="102">
        <v>54018.23</v>
      </c>
      <c r="F107" s="102">
        <v>2628215.52</v>
      </c>
      <c r="G107" s="101">
        <v>2682233.75</v>
      </c>
    </row>
    <row r="108" spans="1:7" s="37" customFormat="1" ht="22.5" x14ac:dyDescent="0.2">
      <c r="A108" s="99" t="s">
        <v>262</v>
      </c>
      <c r="B108" s="98" t="s">
        <v>135</v>
      </c>
      <c r="C108" s="100" t="s">
        <v>103</v>
      </c>
      <c r="D108" s="33">
        <v>0</v>
      </c>
      <c r="E108" s="33">
        <v>3820.29</v>
      </c>
      <c r="F108" s="33">
        <v>0</v>
      </c>
      <c r="G108" s="32">
        <v>3820.29</v>
      </c>
    </row>
    <row r="109" spans="1:7" s="37" customFormat="1" ht="11.25" x14ac:dyDescent="0.2">
      <c r="A109" s="99" t="s">
        <v>263</v>
      </c>
      <c r="B109" s="98" t="s">
        <v>135</v>
      </c>
      <c r="C109" s="100" t="s">
        <v>101</v>
      </c>
      <c r="D109" s="33">
        <v>0</v>
      </c>
      <c r="E109" s="33">
        <v>0</v>
      </c>
      <c r="F109" s="33">
        <v>2628215.52</v>
      </c>
      <c r="G109" s="32">
        <v>2628215.52</v>
      </c>
    </row>
    <row r="110" spans="1:7" s="37" customFormat="1" ht="11.25" x14ac:dyDescent="0.2">
      <c r="A110" s="99" t="s">
        <v>264</v>
      </c>
      <c r="B110" s="98" t="s">
        <v>135</v>
      </c>
      <c r="C110" s="100" t="s">
        <v>265</v>
      </c>
      <c r="D110" s="33">
        <v>0</v>
      </c>
      <c r="E110" s="33">
        <v>10008.629999999999</v>
      </c>
      <c r="F110" s="33">
        <v>0</v>
      </c>
      <c r="G110" s="32">
        <v>10008.629999999999</v>
      </c>
    </row>
    <row r="111" spans="1:7" s="37" customFormat="1" ht="11.25" x14ac:dyDescent="0.2">
      <c r="A111" s="99" t="s">
        <v>267</v>
      </c>
      <c r="B111" s="98" t="s">
        <v>135</v>
      </c>
      <c r="C111" s="100" t="s">
        <v>266</v>
      </c>
      <c r="D111" s="33">
        <v>0</v>
      </c>
      <c r="E111" s="33">
        <v>40189.31</v>
      </c>
      <c r="F111" s="33">
        <v>0</v>
      </c>
      <c r="G111" s="32">
        <v>40189.31</v>
      </c>
    </row>
    <row r="112" spans="1:7" s="37" customFormat="1" ht="11.25" hidden="1" x14ac:dyDescent="0.2">
      <c r="A112" s="99"/>
      <c r="B112" s="98"/>
      <c r="C112" s="97"/>
      <c r="D112" s="96"/>
      <c r="E112" s="96"/>
      <c r="F112" s="96"/>
      <c r="G112" s="32"/>
    </row>
    <row r="113" spans="1:7" s="37" customFormat="1" ht="12" x14ac:dyDescent="0.2">
      <c r="A113" s="42" t="s">
        <v>134</v>
      </c>
      <c r="B113" s="35" t="s">
        <v>133</v>
      </c>
      <c r="C113" s="34"/>
      <c r="D113" s="41"/>
      <c r="E113" s="41"/>
      <c r="F113" s="41"/>
      <c r="G113" s="40"/>
    </row>
    <row r="114" spans="1:7" s="37" customFormat="1" ht="22.5" x14ac:dyDescent="0.2">
      <c r="A114" s="36" t="s">
        <v>132</v>
      </c>
      <c r="B114" s="35" t="s">
        <v>131</v>
      </c>
      <c r="C114" s="34" t="s">
        <v>130</v>
      </c>
      <c r="D114" s="33"/>
      <c r="E114" s="33"/>
      <c r="F114" s="33"/>
      <c r="G114" s="32"/>
    </row>
    <row r="115" spans="1:7" s="37" customFormat="1" ht="11.25" x14ac:dyDescent="0.2">
      <c r="A115" s="36" t="s">
        <v>129</v>
      </c>
      <c r="B115" s="35" t="s">
        <v>128</v>
      </c>
      <c r="C115" s="34" t="s">
        <v>98</v>
      </c>
      <c r="D115" s="33"/>
      <c r="E115" s="33"/>
      <c r="F115" s="33"/>
      <c r="G115" s="32"/>
    </row>
    <row r="116" spans="1:7" s="37" customFormat="1" ht="24.75" thickBot="1" x14ac:dyDescent="0.25">
      <c r="A116" s="31" t="s">
        <v>127</v>
      </c>
      <c r="B116" s="30" t="s">
        <v>126</v>
      </c>
      <c r="C116" s="95"/>
      <c r="D116" s="94"/>
      <c r="E116" s="94"/>
      <c r="F116" s="94"/>
      <c r="G116" s="93"/>
    </row>
    <row r="117" spans="1:7" s="37" customFormat="1" ht="11.25" x14ac:dyDescent="0.2">
      <c r="A117" s="63"/>
      <c r="B117" s="63"/>
      <c r="C117" s="63"/>
      <c r="D117" s="63"/>
      <c r="E117" s="63"/>
      <c r="F117" s="63"/>
      <c r="G117" s="92" t="s">
        <v>125</v>
      </c>
    </row>
    <row r="118" spans="1:7" s="37" customFormat="1" ht="12" customHeight="1" x14ac:dyDescent="0.2">
      <c r="A118" s="91"/>
      <c r="B118" s="61" t="s">
        <v>70</v>
      </c>
      <c r="C118" s="189" t="s">
        <v>69</v>
      </c>
      <c r="D118" s="169" t="s">
        <v>68</v>
      </c>
      <c r="E118" s="169" t="s">
        <v>67</v>
      </c>
      <c r="F118" s="49" t="s">
        <v>66</v>
      </c>
      <c r="G118" s="48"/>
    </row>
    <row r="119" spans="1:7" s="37" customFormat="1" ht="12" customHeight="1" x14ac:dyDescent="0.2">
      <c r="A119" s="57" t="s">
        <v>65</v>
      </c>
      <c r="B119" s="57" t="s">
        <v>64</v>
      </c>
      <c r="C119" s="190"/>
      <c r="D119" s="170" t="s">
        <v>63</v>
      </c>
      <c r="E119" s="170" t="s">
        <v>62</v>
      </c>
      <c r="F119" s="54" t="s">
        <v>61</v>
      </c>
      <c r="G119" s="53" t="s">
        <v>60</v>
      </c>
    </row>
    <row r="120" spans="1:7" s="37" customFormat="1" ht="12" customHeight="1" x14ac:dyDescent="0.2">
      <c r="A120" s="90"/>
      <c r="B120" s="89" t="s">
        <v>59</v>
      </c>
      <c r="C120" s="191"/>
      <c r="D120" s="171" t="s">
        <v>58</v>
      </c>
      <c r="E120" s="171" t="s">
        <v>57</v>
      </c>
      <c r="F120" s="88" t="s">
        <v>56</v>
      </c>
      <c r="G120" s="53"/>
    </row>
    <row r="121" spans="1:7" s="37" customFormat="1" ht="12" thickBot="1" x14ac:dyDescent="0.25">
      <c r="A121" s="52">
        <v>1</v>
      </c>
      <c r="B121" s="87">
        <v>2</v>
      </c>
      <c r="C121" s="87">
        <v>3</v>
      </c>
      <c r="D121" s="50">
        <v>4</v>
      </c>
      <c r="E121" s="50">
        <v>5</v>
      </c>
      <c r="F121" s="49" t="s">
        <v>55</v>
      </c>
      <c r="G121" s="48" t="s">
        <v>54</v>
      </c>
    </row>
    <row r="122" spans="1:7" s="37" customFormat="1" ht="22.5" x14ac:dyDescent="0.2">
      <c r="A122" s="86" t="s">
        <v>124</v>
      </c>
      <c r="B122" s="85" t="s">
        <v>123</v>
      </c>
      <c r="C122" s="84" t="s">
        <v>122</v>
      </c>
      <c r="D122" s="83">
        <v>0</v>
      </c>
      <c r="E122" s="83">
        <v>13042194.34</v>
      </c>
      <c r="F122" s="83">
        <v>3240657.01</v>
      </c>
      <c r="G122" s="82">
        <v>16282851.35</v>
      </c>
    </row>
    <row r="123" spans="1:7" s="37" customFormat="1" ht="11.25" x14ac:dyDescent="0.2">
      <c r="A123" s="68" t="s">
        <v>121</v>
      </c>
      <c r="B123" s="72" t="s">
        <v>120</v>
      </c>
      <c r="C123" s="71" t="s">
        <v>23</v>
      </c>
      <c r="D123" s="70">
        <v>0</v>
      </c>
      <c r="E123" s="70">
        <v>13042194.34</v>
      </c>
      <c r="F123" s="70">
        <v>3240657.01</v>
      </c>
      <c r="G123" s="69">
        <v>16282851.35</v>
      </c>
    </row>
    <row r="124" spans="1:7" s="37" customFormat="1" ht="12" x14ac:dyDescent="0.2">
      <c r="A124" s="31" t="s">
        <v>119</v>
      </c>
      <c r="B124" s="72" t="s">
        <v>118</v>
      </c>
      <c r="C124" s="71" t="s">
        <v>23</v>
      </c>
      <c r="D124" s="70"/>
      <c r="E124" s="70"/>
      <c r="F124" s="70"/>
      <c r="G124" s="69"/>
    </row>
    <row r="125" spans="1:7" s="37" customFormat="1" ht="24" x14ac:dyDescent="0.2">
      <c r="A125" s="81" t="s">
        <v>117</v>
      </c>
      <c r="B125" s="72" t="s">
        <v>116</v>
      </c>
      <c r="C125" s="71"/>
      <c r="D125" s="80">
        <v>0</v>
      </c>
      <c r="E125" s="80">
        <v>-336382.57</v>
      </c>
      <c r="F125" s="80">
        <v>152148.04999999999</v>
      </c>
      <c r="G125" s="79">
        <v>-184234.52</v>
      </c>
    </row>
    <row r="126" spans="1:7" s="37" customFormat="1" ht="22.5" x14ac:dyDescent="0.2">
      <c r="A126" s="78" t="s">
        <v>115</v>
      </c>
      <c r="B126" s="72" t="s">
        <v>114</v>
      </c>
      <c r="C126" s="71"/>
      <c r="D126" s="77">
        <v>0</v>
      </c>
      <c r="E126" s="77">
        <v>-45098.25</v>
      </c>
      <c r="F126" s="77">
        <v>163690.26999999999</v>
      </c>
      <c r="G126" s="76">
        <v>118592.02</v>
      </c>
    </row>
    <row r="127" spans="1:7" s="37" customFormat="1" ht="12" x14ac:dyDescent="0.2">
      <c r="A127" s="42" t="s">
        <v>113</v>
      </c>
      <c r="B127" s="72" t="s">
        <v>112</v>
      </c>
      <c r="C127" s="71"/>
      <c r="D127" s="74">
        <v>0</v>
      </c>
      <c r="E127" s="74">
        <v>-45098.25</v>
      </c>
      <c r="F127" s="74">
        <v>162769.73000000001</v>
      </c>
      <c r="G127" s="73">
        <v>117671.48</v>
      </c>
    </row>
    <row r="128" spans="1:7" s="37" customFormat="1" ht="22.5" x14ac:dyDescent="0.2">
      <c r="A128" s="68" t="s">
        <v>111</v>
      </c>
      <c r="B128" s="72" t="s">
        <v>110</v>
      </c>
      <c r="C128" s="71" t="s">
        <v>52</v>
      </c>
      <c r="D128" s="70">
        <v>0</v>
      </c>
      <c r="E128" s="70">
        <v>13448865.41</v>
      </c>
      <c r="F128" s="70">
        <v>3053649.72</v>
      </c>
      <c r="G128" s="69">
        <v>16502515.130000001</v>
      </c>
    </row>
    <row r="129" spans="1:7" s="37" customFormat="1" ht="11.25" x14ac:dyDescent="0.2">
      <c r="A129" s="68" t="s">
        <v>109</v>
      </c>
      <c r="B129" s="72" t="s">
        <v>108</v>
      </c>
      <c r="C129" s="71" t="s">
        <v>107</v>
      </c>
      <c r="D129" s="75">
        <v>0</v>
      </c>
      <c r="E129" s="75">
        <v>13493963.66</v>
      </c>
      <c r="F129" s="75">
        <v>2890879.99</v>
      </c>
      <c r="G129" s="69">
        <v>16384843.65</v>
      </c>
    </row>
    <row r="130" spans="1:7" s="37" customFormat="1" ht="12" x14ac:dyDescent="0.2">
      <c r="A130" s="31" t="s">
        <v>106</v>
      </c>
      <c r="B130" s="72" t="s">
        <v>105</v>
      </c>
      <c r="C130" s="71"/>
      <c r="D130" s="74"/>
      <c r="E130" s="74"/>
      <c r="F130" s="74"/>
      <c r="G130" s="73"/>
    </row>
    <row r="131" spans="1:7" s="37" customFormat="1" ht="33.75" x14ac:dyDescent="0.2">
      <c r="A131" s="68" t="s">
        <v>104</v>
      </c>
      <c r="B131" s="72" t="s">
        <v>103</v>
      </c>
      <c r="C131" s="71" t="s">
        <v>50</v>
      </c>
      <c r="D131" s="70"/>
      <c r="E131" s="70"/>
      <c r="F131" s="70"/>
      <c r="G131" s="69"/>
    </row>
    <row r="132" spans="1:7" s="37" customFormat="1" ht="22.5" x14ac:dyDescent="0.2">
      <c r="A132" s="68" t="s">
        <v>102</v>
      </c>
      <c r="B132" s="72" t="s">
        <v>101</v>
      </c>
      <c r="C132" s="71" t="s">
        <v>100</v>
      </c>
      <c r="D132" s="75"/>
      <c r="E132" s="75"/>
      <c r="F132" s="75"/>
      <c r="G132" s="69"/>
    </row>
    <row r="133" spans="1:7" s="37" customFormat="1" ht="12" x14ac:dyDescent="0.2">
      <c r="A133" s="42" t="s">
        <v>99</v>
      </c>
      <c r="B133" s="72" t="s">
        <v>98</v>
      </c>
      <c r="C133" s="71"/>
      <c r="D133" s="74"/>
      <c r="E133" s="74"/>
      <c r="F133" s="74"/>
      <c r="G133" s="73"/>
    </row>
    <row r="134" spans="1:7" s="37" customFormat="1" ht="22.5" x14ac:dyDescent="0.2">
      <c r="A134" s="68" t="s">
        <v>97</v>
      </c>
      <c r="B134" s="72" t="s">
        <v>96</v>
      </c>
      <c r="C134" s="71" t="s">
        <v>42</v>
      </c>
      <c r="D134" s="75"/>
      <c r="E134" s="75"/>
      <c r="F134" s="75"/>
      <c r="G134" s="69"/>
    </row>
    <row r="135" spans="1:7" s="37" customFormat="1" ht="11.25" x14ac:dyDescent="0.2">
      <c r="A135" s="68" t="s">
        <v>95</v>
      </c>
      <c r="B135" s="72" t="s">
        <v>94</v>
      </c>
      <c r="C135" s="71" t="s">
        <v>93</v>
      </c>
      <c r="D135" s="75"/>
      <c r="E135" s="75"/>
      <c r="F135" s="75"/>
      <c r="G135" s="69"/>
    </row>
    <row r="136" spans="1:7" s="37" customFormat="1" ht="12" x14ac:dyDescent="0.2">
      <c r="A136" s="42" t="s">
        <v>92</v>
      </c>
      <c r="B136" s="72" t="s">
        <v>91</v>
      </c>
      <c r="C136" s="71"/>
      <c r="D136" s="74"/>
      <c r="E136" s="74"/>
      <c r="F136" s="74"/>
      <c r="G136" s="73"/>
    </row>
    <row r="137" spans="1:7" s="37" customFormat="1" ht="22.5" x14ac:dyDescent="0.2">
      <c r="A137" s="68" t="s">
        <v>90</v>
      </c>
      <c r="B137" s="72" t="s">
        <v>89</v>
      </c>
      <c r="C137" s="71" t="s">
        <v>34</v>
      </c>
      <c r="D137" s="70"/>
      <c r="E137" s="70"/>
      <c r="F137" s="70"/>
      <c r="G137" s="69"/>
    </row>
    <row r="138" spans="1:7" s="37" customFormat="1" ht="11.25" x14ac:dyDescent="0.2">
      <c r="A138" s="68" t="s">
        <v>88</v>
      </c>
      <c r="B138" s="72" t="s">
        <v>87</v>
      </c>
      <c r="C138" s="71" t="s">
        <v>86</v>
      </c>
      <c r="D138" s="70"/>
      <c r="E138" s="70"/>
      <c r="F138" s="70"/>
      <c r="G138" s="69"/>
    </row>
    <row r="139" spans="1:7" s="37" customFormat="1" ht="12" x14ac:dyDescent="0.2">
      <c r="A139" s="42" t="s">
        <v>85</v>
      </c>
      <c r="B139" s="72" t="s">
        <v>84</v>
      </c>
      <c r="C139" s="71"/>
      <c r="D139" s="74"/>
      <c r="E139" s="74"/>
      <c r="F139" s="74"/>
      <c r="G139" s="73"/>
    </row>
    <row r="140" spans="1:7" s="37" customFormat="1" ht="22.5" x14ac:dyDescent="0.2">
      <c r="A140" s="68" t="s">
        <v>83</v>
      </c>
      <c r="B140" s="72" t="s">
        <v>82</v>
      </c>
      <c r="C140" s="71" t="s">
        <v>26</v>
      </c>
      <c r="D140" s="70"/>
      <c r="E140" s="70"/>
      <c r="F140" s="70"/>
      <c r="G140" s="69"/>
    </row>
    <row r="141" spans="1:7" s="37" customFormat="1" ht="11.25" x14ac:dyDescent="0.2">
      <c r="A141" s="68" t="s">
        <v>81</v>
      </c>
      <c r="B141" s="72" t="s">
        <v>80</v>
      </c>
      <c r="C141" s="71" t="s">
        <v>79</v>
      </c>
      <c r="D141" s="70"/>
      <c r="E141" s="70"/>
      <c r="F141" s="70"/>
      <c r="G141" s="69"/>
    </row>
    <row r="142" spans="1:7" s="37" customFormat="1" ht="12" x14ac:dyDescent="0.2">
      <c r="A142" s="42" t="s">
        <v>78</v>
      </c>
      <c r="B142" s="72" t="s">
        <v>77</v>
      </c>
      <c r="C142" s="71"/>
      <c r="D142" s="74">
        <v>0</v>
      </c>
      <c r="E142" s="74">
        <v>0</v>
      </c>
      <c r="F142" s="74">
        <v>920.54</v>
      </c>
      <c r="G142" s="73">
        <v>920.54</v>
      </c>
    </row>
    <row r="143" spans="1:7" s="37" customFormat="1" ht="22.5" x14ac:dyDescent="0.2">
      <c r="A143" s="68" t="s">
        <v>76</v>
      </c>
      <c r="B143" s="72" t="s">
        <v>75</v>
      </c>
      <c r="C143" s="71" t="s">
        <v>24</v>
      </c>
      <c r="D143" s="70">
        <v>0</v>
      </c>
      <c r="E143" s="70">
        <v>13347635.24</v>
      </c>
      <c r="F143" s="70">
        <v>3052892.04</v>
      </c>
      <c r="G143" s="69">
        <v>16400527.279999999</v>
      </c>
    </row>
    <row r="144" spans="1:7" s="37" customFormat="1" ht="12" thickBot="1" x14ac:dyDescent="0.25">
      <c r="A144" s="68" t="s">
        <v>74</v>
      </c>
      <c r="B144" s="67" t="s">
        <v>73</v>
      </c>
      <c r="C144" s="66" t="s">
        <v>72</v>
      </c>
      <c r="D144" s="65">
        <v>0</v>
      </c>
      <c r="E144" s="65">
        <v>13347635.24</v>
      </c>
      <c r="F144" s="65">
        <v>3051971.5</v>
      </c>
      <c r="G144" s="64">
        <v>16399606.74</v>
      </c>
    </row>
    <row r="145" spans="1:10" s="37" customFormat="1" ht="11.25" x14ac:dyDescent="0.2">
      <c r="A145" s="63"/>
      <c r="B145" s="63"/>
      <c r="C145" s="63"/>
      <c r="D145" s="63"/>
      <c r="E145" s="63"/>
      <c r="F145" s="63"/>
      <c r="G145" s="63" t="s">
        <v>71</v>
      </c>
    </row>
    <row r="146" spans="1:10" s="37" customFormat="1" ht="9.9499999999999993" customHeight="1" x14ac:dyDescent="0.2">
      <c r="A146" s="62"/>
      <c r="B146" s="61" t="s">
        <v>70</v>
      </c>
      <c r="C146" s="189" t="s">
        <v>69</v>
      </c>
      <c r="D146" s="169" t="s">
        <v>68</v>
      </c>
      <c r="E146" s="169" t="s">
        <v>67</v>
      </c>
      <c r="F146" s="49" t="s">
        <v>66</v>
      </c>
      <c r="G146" s="48"/>
    </row>
    <row r="147" spans="1:10" s="37" customFormat="1" ht="12.2" customHeight="1" x14ac:dyDescent="0.2">
      <c r="A147" s="59" t="s">
        <v>65</v>
      </c>
      <c r="B147" s="57" t="s">
        <v>64</v>
      </c>
      <c r="C147" s="190"/>
      <c r="D147" s="170" t="s">
        <v>63</v>
      </c>
      <c r="E147" s="170" t="s">
        <v>62</v>
      </c>
      <c r="F147" s="54" t="s">
        <v>61</v>
      </c>
      <c r="G147" s="53" t="s">
        <v>60</v>
      </c>
    </row>
    <row r="148" spans="1:10" s="37" customFormat="1" ht="11.25" x14ac:dyDescent="0.2">
      <c r="A148" s="58"/>
      <c r="B148" s="57" t="s">
        <v>59</v>
      </c>
      <c r="C148" s="191"/>
      <c r="D148" s="171" t="s">
        <v>58</v>
      </c>
      <c r="E148" s="170" t="s">
        <v>57</v>
      </c>
      <c r="F148" s="54" t="s">
        <v>56</v>
      </c>
      <c r="G148" s="53"/>
    </row>
    <row r="149" spans="1:10" s="37" customFormat="1" ht="12" thickBot="1" x14ac:dyDescent="0.25">
      <c r="A149" s="52">
        <v>1</v>
      </c>
      <c r="B149" s="51">
        <v>2</v>
      </c>
      <c r="C149" s="51">
        <v>3</v>
      </c>
      <c r="D149" s="50">
        <v>4</v>
      </c>
      <c r="E149" s="50">
        <v>5</v>
      </c>
      <c r="F149" s="49" t="s">
        <v>55</v>
      </c>
      <c r="G149" s="48" t="s">
        <v>54</v>
      </c>
    </row>
    <row r="150" spans="1:10" s="37" customFormat="1" ht="11.25" x14ac:dyDescent="0.2">
      <c r="A150" s="47" t="s">
        <v>53</v>
      </c>
      <c r="B150" s="46" t="s">
        <v>52</v>
      </c>
      <c r="C150" s="45"/>
      <c r="D150" s="44">
        <v>0</v>
      </c>
      <c r="E150" s="44">
        <v>291284.32</v>
      </c>
      <c r="F150" s="44">
        <v>11542.22</v>
      </c>
      <c r="G150" s="43">
        <v>302826.53999999998</v>
      </c>
    </row>
    <row r="151" spans="1:10" s="37" customFormat="1" ht="24" x14ac:dyDescent="0.2">
      <c r="A151" s="42" t="s">
        <v>51</v>
      </c>
      <c r="B151" s="35" t="s">
        <v>50</v>
      </c>
      <c r="C151" s="34"/>
      <c r="D151" s="41"/>
      <c r="E151" s="41"/>
      <c r="F151" s="41"/>
      <c r="G151" s="40"/>
    </row>
    <row r="152" spans="1:10" s="37" customFormat="1" ht="33.75" x14ac:dyDescent="0.2">
      <c r="A152" s="36" t="s">
        <v>49</v>
      </c>
      <c r="B152" s="35" t="s">
        <v>48</v>
      </c>
      <c r="C152" s="34" t="s">
        <v>47</v>
      </c>
      <c r="D152" s="33"/>
      <c r="E152" s="33"/>
      <c r="F152" s="33"/>
      <c r="G152" s="32"/>
    </row>
    <row r="153" spans="1:10" s="37" customFormat="1" ht="22.5" x14ac:dyDescent="0.2">
      <c r="A153" s="36" t="s">
        <v>46</v>
      </c>
      <c r="B153" s="35" t="s">
        <v>45</v>
      </c>
      <c r="C153" s="34" t="s">
        <v>44</v>
      </c>
      <c r="D153" s="33"/>
      <c r="E153" s="33"/>
      <c r="F153" s="33"/>
      <c r="G153" s="32"/>
    </row>
    <row r="154" spans="1:10" s="37" customFormat="1" ht="24" x14ac:dyDescent="0.2">
      <c r="A154" s="42" t="s">
        <v>43</v>
      </c>
      <c r="B154" s="35" t="s">
        <v>42</v>
      </c>
      <c r="C154" s="34"/>
      <c r="D154" s="41"/>
      <c r="E154" s="41"/>
      <c r="F154" s="41"/>
      <c r="G154" s="40"/>
    </row>
    <row r="155" spans="1:10" s="37" customFormat="1" ht="22.5" customHeight="1" x14ac:dyDescent="0.2">
      <c r="A155" s="36" t="s">
        <v>41</v>
      </c>
      <c r="B155" s="35" t="s">
        <v>40</v>
      </c>
      <c r="C155" s="34" t="s">
        <v>39</v>
      </c>
      <c r="D155" s="33"/>
      <c r="E155" s="33"/>
      <c r="F155" s="33"/>
      <c r="G155" s="32"/>
      <c r="H155" s="38"/>
      <c r="I155" s="38"/>
      <c r="J155" s="38"/>
    </row>
    <row r="156" spans="1:10" s="37" customFormat="1" ht="11.25" customHeight="1" x14ac:dyDescent="0.2">
      <c r="A156" s="36" t="s">
        <v>38</v>
      </c>
      <c r="B156" s="35" t="s">
        <v>37</v>
      </c>
      <c r="C156" s="34" t="s">
        <v>36</v>
      </c>
      <c r="D156" s="33"/>
      <c r="E156" s="33"/>
      <c r="F156" s="33"/>
      <c r="G156" s="32"/>
      <c r="H156" s="38"/>
      <c r="I156" s="38"/>
      <c r="J156" s="38"/>
    </row>
    <row r="157" spans="1:10" s="37" customFormat="1" ht="12" x14ac:dyDescent="0.2">
      <c r="A157" s="42" t="s">
        <v>35</v>
      </c>
      <c r="B157" s="35" t="s">
        <v>34</v>
      </c>
      <c r="C157" s="34"/>
      <c r="D157" s="41">
        <v>0</v>
      </c>
      <c r="E157" s="41">
        <v>16777.59</v>
      </c>
      <c r="F157" s="41">
        <v>11542.22</v>
      </c>
      <c r="G157" s="40">
        <v>28319.81</v>
      </c>
      <c r="H157" s="39"/>
      <c r="I157" s="38"/>
      <c r="J157" s="38"/>
    </row>
    <row r="158" spans="1:10" s="10" customFormat="1" ht="22.5" x14ac:dyDescent="0.2">
      <c r="A158" s="36" t="s">
        <v>33</v>
      </c>
      <c r="B158" s="35" t="s">
        <v>32</v>
      </c>
      <c r="C158" s="34" t="s">
        <v>31</v>
      </c>
      <c r="D158" s="33">
        <v>0</v>
      </c>
      <c r="E158" s="33">
        <v>14748414.74</v>
      </c>
      <c r="F158" s="33">
        <v>2867790.19</v>
      </c>
      <c r="G158" s="32">
        <v>17616204.93</v>
      </c>
    </row>
    <row r="159" spans="1:10" s="10" customFormat="1" ht="11.25" x14ac:dyDescent="0.2">
      <c r="A159" s="36" t="s">
        <v>30</v>
      </c>
      <c r="B159" s="35" t="s">
        <v>29</v>
      </c>
      <c r="C159" s="34" t="s">
        <v>28</v>
      </c>
      <c r="D159" s="33">
        <v>0</v>
      </c>
      <c r="E159" s="33">
        <v>14731637.15</v>
      </c>
      <c r="F159" s="33">
        <v>2856247.97</v>
      </c>
      <c r="G159" s="32">
        <v>17587885.120000001</v>
      </c>
    </row>
    <row r="160" spans="1:10" s="10" customFormat="1" ht="12" x14ac:dyDescent="0.2">
      <c r="A160" s="31" t="s">
        <v>27</v>
      </c>
      <c r="B160" s="35" t="s">
        <v>26</v>
      </c>
      <c r="C160" s="34" t="s">
        <v>23</v>
      </c>
      <c r="D160" s="33"/>
      <c r="E160" s="33"/>
      <c r="F160" s="33"/>
      <c r="G160" s="32"/>
    </row>
    <row r="161" spans="1:10" s="10" customFormat="1" ht="12.75" thickBot="1" x14ac:dyDescent="0.25">
      <c r="A161" s="31" t="s">
        <v>25</v>
      </c>
      <c r="B161" s="30" t="s">
        <v>24</v>
      </c>
      <c r="C161" s="29" t="s">
        <v>23</v>
      </c>
      <c r="D161" s="28">
        <v>0</v>
      </c>
      <c r="E161" s="28">
        <v>274506.73</v>
      </c>
      <c r="F161" s="28">
        <v>0</v>
      </c>
      <c r="G161" s="27">
        <v>274506.73</v>
      </c>
      <c r="H161" s="17"/>
      <c r="I161" s="17"/>
      <c r="J161" s="17"/>
    </row>
    <row r="162" spans="1:10" s="10" customFormat="1" ht="11.25" x14ac:dyDescent="0.2">
      <c r="A162" s="26"/>
      <c r="B162" s="25"/>
      <c r="C162" s="24"/>
      <c r="D162" s="23"/>
      <c r="E162" s="23"/>
      <c r="F162" s="23"/>
      <c r="G162" s="22"/>
      <c r="H162" s="17"/>
      <c r="J162" s="17"/>
    </row>
    <row r="163" spans="1:10" s="10" customFormat="1" ht="19.5" customHeight="1" x14ac:dyDescent="0.2">
      <c r="A163" s="7" t="s">
        <v>22</v>
      </c>
      <c r="B163" s="196"/>
      <c r="C163" s="196"/>
      <c r="D163" s="196"/>
      <c r="E163" s="21" t="s">
        <v>21</v>
      </c>
      <c r="F163" s="20"/>
      <c r="G163" s="168"/>
      <c r="I163" s="17"/>
      <c r="J163" s="17"/>
    </row>
    <row r="164" spans="1:10" s="10" customFormat="1" ht="10.5" customHeight="1" x14ac:dyDescent="0.2">
      <c r="A164" s="11" t="s">
        <v>14</v>
      </c>
      <c r="B164" s="203" t="s">
        <v>12</v>
      </c>
      <c r="C164" s="203"/>
      <c r="D164" s="203"/>
      <c r="F164" s="11" t="s">
        <v>16</v>
      </c>
      <c r="G164" s="19" t="s">
        <v>12</v>
      </c>
      <c r="I164" s="17"/>
      <c r="J164" s="17"/>
    </row>
    <row r="165" spans="1:10" s="10" customFormat="1" ht="30" customHeight="1" x14ac:dyDescent="0.2">
      <c r="A165" s="8"/>
      <c r="B165" s="8"/>
      <c r="C165" s="8"/>
      <c r="F165" s="8"/>
    </row>
    <row r="166" spans="1:10" s="10" customFormat="1" ht="10.5" customHeight="1" x14ac:dyDescent="0.2">
      <c r="A166" s="18" t="s">
        <v>20</v>
      </c>
      <c r="B166" s="204"/>
      <c r="C166" s="204"/>
      <c r="D166" s="204"/>
      <c r="E166" s="204"/>
      <c r="F166" s="204"/>
      <c r="G166" s="204"/>
    </row>
    <row r="167" spans="1:10" s="10" customFormat="1" ht="9.75" customHeight="1" x14ac:dyDescent="0.2">
      <c r="A167" s="17"/>
      <c r="B167" s="203" t="s">
        <v>19</v>
      </c>
      <c r="C167" s="203"/>
      <c r="D167" s="203"/>
      <c r="E167" s="203"/>
      <c r="F167" s="203"/>
      <c r="G167" s="203"/>
    </row>
    <row r="168" spans="1:10" s="10" customFormat="1" ht="18.75" customHeight="1" x14ac:dyDescent="0.2">
      <c r="A168" s="14" t="s">
        <v>18</v>
      </c>
      <c r="B168" s="196"/>
      <c r="C168" s="196"/>
      <c r="D168" s="196"/>
      <c r="E168" s="16"/>
      <c r="F168" s="196"/>
      <c r="G168" s="196"/>
      <c r="H168" s="15"/>
      <c r="I168" s="15"/>
    </row>
    <row r="169" spans="1:10" s="4" customFormat="1" x14ac:dyDescent="0.2">
      <c r="A169" s="14" t="s">
        <v>17</v>
      </c>
      <c r="B169" s="203" t="s">
        <v>13</v>
      </c>
      <c r="C169" s="203"/>
      <c r="D169" s="203"/>
      <c r="E169" s="13" t="s">
        <v>16</v>
      </c>
      <c r="F169" s="203" t="s">
        <v>12</v>
      </c>
      <c r="G169" s="203"/>
    </row>
    <row r="170" spans="1:10" x14ac:dyDescent="0.2">
      <c r="A170" s="7" t="s">
        <v>15</v>
      </c>
      <c r="B170" s="196"/>
      <c r="C170" s="196"/>
      <c r="D170" s="196"/>
      <c r="E170" s="196"/>
      <c r="F170" s="196"/>
      <c r="G170" s="168"/>
    </row>
    <row r="171" spans="1:10" x14ac:dyDescent="0.2">
      <c r="A171" s="11" t="s">
        <v>14</v>
      </c>
      <c r="B171" s="203" t="s">
        <v>13</v>
      </c>
      <c r="C171" s="203"/>
      <c r="D171" s="203"/>
      <c r="E171" s="203" t="s">
        <v>12</v>
      </c>
      <c r="F171" s="203"/>
      <c r="G171" s="11" t="s">
        <v>11</v>
      </c>
    </row>
    <row r="172" spans="1:10" x14ac:dyDescent="0.2">
      <c r="A172" s="8"/>
      <c r="B172" s="8"/>
      <c r="C172" s="8"/>
      <c r="D172" s="10"/>
      <c r="E172" s="10"/>
      <c r="F172" s="8"/>
      <c r="G172" s="8"/>
    </row>
    <row r="173" spans="1:10" ht="14.25" customHeight="1" x14ac:dyDescent="0.2">
      <c r="A173" s="9" t="s">
        <v>10</v>
      </c>
      <c r="B173" s="8"/>
      <c r="C173" s="8"/>
      <c r="D173" s="7"/>
      <c r="E173" s="6"/>
      <c r="F173" s="6"/>
      <c r="G173" s="6"/>
    </row>
    <row r="174" spans="1:10" ht="14.25" customHeight="1" x14ac:dyDescent="0.2">
      <c r="A174" s="9"/>
      <c r="B174" s="8"/>
      <c r="C174" s="8"/>
      <c r="D174" s="7"/>
      <c r="E174" s="6"/>
      <c r="F174" s="6"/>
      <c r="G174" s="6"/>
    </row>
    <row r="175" spans="1:10" ht="13.5" hidden="1" customHeight="1" thickBot="1" x14ac:dyDescent="0.25">
      <c r="A175" s="5"/>
      <c r="B175" s="5"/>
      <c r="C175" s="5"/>
      <c r="D175" s="5"/>
      <c r="E175" s="5"/>
      <c r="F175" s="4"/>
      <c r="G175" s="4"/>
    </row>
    <row r="176" spans="1:10" ht="48.75" hidden="1" customHeight="1" thickTop="1" thickBot="1" x14ac:dyDescent="0.25">
      <c r="B176" s="178"/>
      <c r="C176" s="179"/>
      <c r="D176" s="179"/>
      <c r="E176" s="197" t="s">
        <v>9</v>
      </c>
      <c r="F176" s="197"/>
      <c r="G176" s="198"/>
    </row>
    <row r="177" spans="2:7" ht="13.5" hidden="1" customHeight="1" thickTop="1" thickBot="1" x14ac:dyDescent="0.25"/>
    <row r="178" spans="2:7" ht="15.75" hidden="1" thickTop="1" x14ac:dyDescent="0.2">
      <c r="B178" s="199" t="s">
        <v>8</v>
      </c>
      <c r="C178" s="200"/>
      <c r="D178" s="200"/>
      <c r="E178" s="201"/>
      <c r="F178" s="201"/>
      <c r="G178" s="202"/>
    </row>
    <row r="179" spans="2:7" hidden="1" x14ac:dyDescent="0.2">
      <c r="B179" s="174" t="s">
        <v>7</v>
      </c>
      <c r="C179" s="175"/>
      <c r="D179" s="175"/>
      <c r="E179" s="182"/>
      <c r="F179" s="182"/>
      <c r="G179" s="183"/>
    </row>
    <row r="180" spans="2:7" hidden="1" x14ac:dyDescent="0.2">
      <c r="B180" s="174" t="s">
        <v>6</v>
      </c>
      <c r="C180" s="175"/>
      <c r="D180" s="175"/>
      <c r="E180" s="180"/>
      <c r="F180" s="180"/>
      <c r="G180" s="181"/>
    </row>
    <row r="181" spans="2:7" hidden="1" x14ac:dyDescent="0.2">
      <c r="B181" s="174" t="s">
        <v>5</v>
      </c>
      <c r="C181" s="175"/>
      <c r="D181" s="175"/>
      <c r="E181" s="180"/>
      <c r="F181" s="180"/>
      <c r="G181" s="181"/>
    </row>
    <row r="182" spans="2:7" hidden="1" x14ac:dyDescent="0.2">
      <c r="B182" s="174" t="s">
        <v>4</v>
      </c>
      <c r="C182" s="175"/>
      <c r="D182" s="175"/>
      <c r="E182" s="180"/>
      <c r="F182" s="180"/>
      <c r="G182" s="181"/>
    </row>
    <row r="183" spans="2:7" hidden="1" x14ac:dyDescent="0.2">
      <c r="B183" s="174" t="s">
        <v>3</v>
      </c>
      <c r="C183" s="175"/>
      <c r="D183" s="175"/>
      <c r="E183" s="182"/>
      <c r="F183" s="182"/>
      <c r="G183" s="183"/>
    </row>
    <row r="184" spans="2:7" hidden="1" x14ac:dyDescent="0.2">
      <c r="B184" s="174" t="s">
        <v>2</v>
      </c>
      <c r="C184" s="175"/>
      <c r="D184" s="175"/>
      <c r="E184" s="182"/>
      <c r="F184" s="182"/>
      <c r="G184" s="183"/>
    </row>
    <row r="185" spans="2:7" hidden="1" x14ac:dyDescent="0.2">
      <c r="B185" s="174" t="s">
        <v>1</v>
      </c>
      <c r="C185" s="175"/>
      <c r="D185" s="175"/>
      <c r="E185" s="180"/>
      <c r="F185" s="180"/>
      <c r="G185" s="181"/>
    </row>
    <row r="186" spans="2:7" ht="15.75" hidden="1" thickBot="1" x14ac:dyDescent="0.25">
      <c r="B186" s="176" t="s">
        <v>0</v>
      </c>
      <c r="C186" s="177"/>
      <c r="D186" s="177"/>
      <c r="E186" s="184"/>
      <c r="F186" s="184"/>
      <c r="G186" s="185"/>
    </row>
    <row r="187" spans="2:7" ht="4.5" hidden="1" customHeight="1" thickTop="1" x14ac:dyDescent="0.2">
      <c r="B187" s="172"/>
      <c r="C187" s="172"/>
      <c r="D187" s="172"/>
      <c r="E187" s="173"/>
      <c r="F187" s="173"/>
      <c r="G187" s="173"/>
    </row>
    <row r="188" spans="2:7" hidden="1" x14ac:dyDescent="0.2"/>
  </sheetData>
  <mergeCells count="45">
    <mergeCell ref="B187:D187"/>
    <mergeCell ref="E187:G187"/>
    <mergeCell ref="E181:G181"/>
    <mergeCell ref="B182:D182"/>
    <mergeCell ref="B183:D183"/>
    <mergeCell ref="B184:D184"/>
    <mergeCell ref="B186:D186"/>
    <mergeCell ref="B185:D185"/>
    <mergeCell ref="E185:G185"/>
    <mergeCell ref="E183:G183"/>
    <mergeCell ref="E184:G184"/>
    <mergeCell ref="E186:G186"/>
    <mergeCell ref="E182:G182"/>
    <mergeCell ref="B176:D176"/>
    <mergeCell ref="E176:G176"/>
    <mergeCell ref="B178:D178"/>
    <mergeCell ref="B180:D180"/>
    <mergeCell ref="B181:D181"/>
    <mergeCell ref="B179:D179"/>
    <mergeCell ref="E178:G178"/>
    <mergeCell ref="E179:G179"/>
    <mergeCell ref="E180:G180"/>
    <mergeCell ref="A1:F1"/>
    <mergeCell ref="C12:C14"/>
    <mergeCell ref="C36:C38"/>
    <mergeCell ref="C3:D3"/>
    <mergeCell ref="B7:E8"/>
    <mergeCell ref="B4:E4"/>
    <mergeCell ref="C118:C120"/>
    <mergeCell ref="B6:E6"/>
    <mergeCell ref="B163:D163"/>
    <mergeCell ref="B164:D164"/>
    <mergeCell ref="B5:E5"/>
    <mergeCell ref="C78:C80"/>
    <mergeCell ref="C146:C148"/>
    <mergeCell ref="B171:D171"/>
    <mergeCell ref="B166:G166"/>
    <mergeCell ref="B169:D169"/>
    <mergeCell ref="F168:G168"/>
    <mergeCell ref="F169:G169"/>
    <mergeCell ref="B170:D170"/>
    <mergeCell ref="E170:F170"/>
    <mergeCell ref="B167:G167"/>
    <mergeCell ref="E171:F171"/>
    <mergeCell ref="B168:D168"/>
  </mergeCells>
  <pageMargins left="0.39370078740157483" right="0.31496062992125984" top="0.78740157480314965" bottom="0.39370078740157483" header="0.19685039370078741" footer="0.19685039370078741"/>
  <pageSetup paperSize="9" scale="98" orientation="landscape" blackAndWhite="1" r:id="rId1"/>
  <headerFooter alignWithMargins="0"/>
  <rowBreaks count="5" manualBreakCount="5">
    <brk id="34" max="16383" man="1"/>
    <brk id="76" max="16383" man="1"/>
    <brk id="116" max="16383" man="1"/>
    <brk id="144" max="16383" man="1"/>
    <brk id="17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DML00350000</vt:lpstr>
      <vt:lpstr>0503721</vt:lpstr>
      <vt:lpstr>0503721 Контроль без формул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система</cp:lastModifiedBy>
  <dcterms:created xsi:type="dcterms:W3CDTF">2020-03-27T05:15:03Z</dcterms:created>
  <dcterms:modified xsi:type="dcterms:W3CDTF">2020-03-27T05:15:08Z</dcterms:modified>
</cp:coreProperties>
</file>